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425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Rick Van Mell</author>
  </authors>
  <commentList>
    <comment ref="I67" authorId="0">
      <text>
        <r>
          <rPr>
            <b/>
            <sz val="8"/>
            <rFont val="Tahoma"/>
            <family val="2"/>
          </rPr>
          <t>Rick Van Mell:</t>
        </r>
        <r>
          <rPr>
            <sz val="8"/>
            <rFont val="Tahoma"/>
            <family val="2"/>
          </rPr>
          <t xml:space="preserve">
Kirkland Sharp Cheddar - 2 lbs
</t>
        </r>
      </text>
    </comment>
    <comment ref="I77" authorId="0">
      <text>
        <r>
          <rPr>
            <b/>
            <sz val="8"/>
            <rFont val="Tahoma"/>
            <family val="2"/>
          </rPr>
          <t>Rick Van Mell:</t>
        </r>
        <r>
          <rPr>
            <sz val="8"/>
            <rFont val="Tahoma"/>
            <family val="2"/>
          </rPr>
          <t xml:space="preserve">
Jarlsberg Deli Thin Slice Swiss - Lite 2 lbs</t>
        </r>
      </text>
    </comment>
    <comment ref="I79" authorId="0">
      <text>
        <r>
          <rPr>
            <b/>
            <sz val="8"/>
            <rFont val="Tahoma"/>
            <family val="2"/>
          </rPr>
          <t>Rick Van Mell:</t>
        </r>
        <r>
          <rPr>
            <sz val="8"/>
            <rFont val="Tahoma"/>
            <family val="2"/>
          </rPr>
          <t xml:space="preserve">
Kirkland 2-Pack ham, 3 lbs total
</t>
        </r>
      </text>
    </comment>
    <comment ref="I78" authorId="0">
      <text>
        <r>
          <rPr>
            <b/>
            <sz val="8"/>
            <rFont val="Tahoma"/>
            <family val="2"/>
          </rPr>
          <t>Rick Van Mell:</t>
        </r>
        <r>
          <rPr>
            <sz val="8"/>
            <rFont val="Tahoma"/>
            <family val="2"/>
          </rPr>
          <t xml:space="preserve">
Turkey Breast - comes in 3-pack = about 3 lbs.</t>
        </r>
      </text>
    </comment>
  </commentList>
</comments>
</file>

<file path=xl/sharedStrings.xml><?xml version="1.0" encoding="utf-8"?>
<sst xmlns="http://schemas.openxmlformats.org/spreadsheetml/2006/main" count="548" uniqueCount="423">
  <si>
    <t>Item</t>
  </si>
  <si>
    <t>Size</t>
  </si>
  <si>
    <t>Cost</t>
  </si>
  <si>
    <t>Fruit:</t>
  </si>
  <si>
    <t>Each</t>
  </si>
  <si>
    <t>Oranges</t>
  </si>
  <si>
    <t>Box - qt.</t>
  </si>
  <si>
    <t>Grapes</t>
  </si>
  <si>
    <t>Juice:</t>
  </si>
  <si>
    <t>Orange Juice</t>
  </si>
  <si>
    <t>V-8 (spicy)</t>
  </si>
  <si>
    <t>Total, with raisins</t>
  </si>
  <si>
    <t>Shredded Wheat - Spoon size</t>
  </si>
  <si>
    <t>Dairy:</t>
  </si>
  <si>
    <t>Eggs</t>
  </si>
  <si>
    <t>Lb.</t>
  </si>
  <si>
    <t>Swiss Cheese - thin sliced</t>
  </si>
  <si>
    <t>Parmasean Cheese - grated</t>
  </si>
  <si>
    <t>Carton - 1 lb.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</si>
  <si>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</si>
  <si>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</si>
  <si>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</si>
  <si>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</si>
  <si>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</si>
  <si>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</si>
  <si>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</si>
  <si>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</si>
  <si>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</si>
  <si>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</si>
  <si>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</si>
  <si>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Ham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</si>
  <si>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</si>
  <si>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</si>
  <si>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</si>
  <si>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</si>
  <si>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</si>
  <si>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</si>
  <si>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</si>
  <si>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</si>
  <si>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</si>
  <si>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</si>
  <si>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</si>
  <si>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</si>
  <si>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</si>
  <si>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</si>
  <si>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</si>
  <si>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</si>
  <si>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</si>
  <si>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</si>
  <si>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</si>
  <si>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</si>
  <si>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</si>
  <si>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</si>
  <si>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</si>
  <si>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</si>
  <si>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</si>
  <si>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Pickles, Dill spears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</si>
  <si>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</si>
  <si>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</si>
  <si>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</si>
  <si>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</si>
  <si>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</si>
  <si>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</si>
  <si>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</si>
  <si>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</si>
  <si>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</si>
  <si>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</si>
  <si>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</si>
  <si>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</si>
  <si>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Jam - Strawberry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</si>
  <si>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</si>
  <si>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</si>
  <si>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</si>
  <si>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</si>
  <si>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</si>
  <si>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</si>
  <si>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</si>
  <si>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</si>
  <si>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</si>
  <si>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</si>
  <si>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</si>
  <si>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</si>
  <si>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</si>
  <si>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</si>
  <si>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</si>
  <si>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</si>
  <si>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</si>
  <si>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</si>
  <si>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</si>
  <si>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</si>
  <si>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</si>
  <si>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</si>
  <si>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</si>
  <si>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- 20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</si>
  <si>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</si>
  <si>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</si>
  <si>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</si>
  <si>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</si>
  <si>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</si>
  <si>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</si>
  <si>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</si>
  <si>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</si>
  <si>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</si>
  <si>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</si>
  <si>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</si>
  <si>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</si>
  <si>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</si>
  <si>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</si>
  <si>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</si>
  <si>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</si>
  <si>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Bag 16 oz</t>
  </si>
  <si>
    <t>Bottle, 12 oz plastic</t>
  </si>
  <si>
    <t>Jar - 18 oz.</t>
  </si>
  <si>
    <t>Bottle, 1 oz</t>
  </si>
  <si>
    <t>Bottle, 17 oz.</t>
  </si>
  <si>
    <t>Peanut Butter</t>
  </si>
  <si>
    <t>Jar 28 oz</t>
  </si>
  <si>
    <t>Wine, White, Chablis</t>
  </si>
  <si>
    <t>Box - 5 ltr.</t>
  </si>
  <si>
    <t>Wine, Red, Cabernet</t>
  </si>
  <si>
    <t>Box 5 ltr.</t>
  </si>
  <si>
    <t>Package - 25</t>
  </si>
  <si>
    <t>Package 18</t>
  </si>
  <si>
    <t>Plastic Cups, 10 oz.</t>
  </si>
  <si>
    <t>Box, 26 oz</t>
  </si>
  <si>
    <t>Can 4 oz.</t>
  </si>
  <si>
    <t>Worcestershire Sauce</t>
  </si>
  <si>
    <t>Bottle 10 oz</t>
  </si>
  <si>
    <t>Bottle, 2 oz.</t>
  </si>
  <si>
    <t>Box, 1 lb.</t>
  </si>
  <si>
    <t>Jar, 16 oz.</t>
  </si>
  <si>
    <t>Creamer, low fat</t>
  </si>
  <si>
    <t>Grand Total:</t>
  </si>
  <si>
    <t>(Not Including Tax!)</t>
  </si>
  <si>
    <t>Subtotal: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</si>
  <si>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</si>
  <si>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</si>
  <si>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</si>
  <si>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</si>
  <si>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</si>
  <si>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</si>
  <si>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</si>
  <si>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</si>
  <si>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</si>
  <si>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</si>
  <si>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</si>
  <si>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Seltzer Water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</si>
  <si>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</si>
  <si>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</si>
  <si>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</si>
  <si>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</si>
  <si>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</si>
  <si>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</si>
  <si>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Carrs</t>
  </si>
  <si>
    <t>Box</t>
  </si>
  <si>
    <t>Rotelle</t>
  </si>
  <si>
    <t>Soup -Vegetable, Fam size</t>
  </si>
  <si>
    <t>Total</t>
  </si>
  <si>
    <t>5 = 2.27 lbs</t>
  </si>
  <si>
    <t>Peanuts</t>
  </si>
  <si>
    <t>Jars, 16 oz</t>
  </si>
  <si>
    <t>2 6-pack</t>
  </si>
  <si>
    <t>1 12-pack</t>
  </si>
  <si>
    <t>AI Sauce</t>
  </si>
  <si>
    <t>Bottle</t>
  </si>
  <si>
    <t>Crabmeat</t>
  </si>
  <si>
    <t>2 @ 1 lb = $13 ea.</t>
  </si>
  <si>
    <t>Spice - Tarragon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</si>
  <si>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</si>
  <si>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</si>
  <si>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</si>
  <si>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</si>
  <si>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</si>
  <si>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</si>
  <si>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Pam</t>
  </si>
  <si>
    <t>Spray Can</t>
  </si>
  <si>
    <t>Wesson Oil</t>
  </si>
  <si>
    <t>Mellon</t>
  </si>
  <si>
    <t>Cereal &amp; Crackers:</t>
  </si>
  <si>
    <t>Raisins/cranberries (dried)</t>
  </si>
  <si>
    <t>Can - dried</t>
  </si>
  <si>
    <t>Cheese, Cheddar &amp; Montery Jack</t>
  </si>
  <si>
    <t>Soup - 5 Bean</t>
  </si>
  <si>
    <t>Cans - 13oz.</t>
  </si>
  <si>
    <t>Deli - lbs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</si>
  <si>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</si>
  <si>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</si>
  <si>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</si>
  <si>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</si>
  <si>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</si>
  <si>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</si>
  <si>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Milk - (1% Fat)</t>
  </si>
  <si>
    <t>Little Smokies - Hillshire Farms</t>
  </si>
  <si>
    <t>Lbs</t>
  </si>
  <si>
    <t>Count</t>
  </si>
  <si>
    <t>Fresh Fish</t>
  </si>
  <si>
    <t>Unit</t>
  </si>
  <si>
    <t>Box or bag - 1 lb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</si>
  <si>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</si>
  <si>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</si>
  <si>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</si>
  <si>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</si>
  <si>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</si>
  <si>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</si>
  <si>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</si>
  <si>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</si>
  <si>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Prepared</t>
  </si>
  <si>
    <t>Avacados</t>
  </si>
  <si>
    <t>Bag of 3 hearts</t>
  </si>
  <si>
    <t xml:space="preserve">Bags </t>
  </si>
  <si>
    <t>Jar - 46 oz.</t>
  </si>
  <si>
    <t>Mayonaise - Best/Helmans</t>
  </si>
  <si>
    <t>Bottle, 18 oz.</t>
  </si>
  <si>
    <t>Diet Coke</t>
  </si>
  <si>
    <t>Spice - Granulated Garlic</t>
  </si>
  <si>
    <t>(Note: consider buying bags of frozen vegetables)</t>
  </si>
  <si>
    <t>or Variety packs</t>
  </si>
  <si>
    <t xml:space="preserve"> boxes</t>
  </si>
  <si>
    <t xml:space="preserve">White Rice </t>
  </si>
  <si>
    <t>Frozen Peas &amp; Carrots</t>
  </si>
  <si>
    <t>2 lb bag</t>
  </si>
  <si>
    <t>Frozen Mixed Veg.</t>
  </si>
  <si>
    <t>Corn on cob</t>
  </si>
  <si>
    <t>Frozen Broccoli?</t>
  </si>
  <si>
    <t>Apple Sauce</t>
  </si>
  <si>
    <t>Ears</t>
  </si>
  <si>
    <t>Package - 3-4 rolls</t>
  </si>
  <si>
    <t>Polish Sausage - Hillshire Farms</t>
  </si>
  <si>
    <t>Tuna - solid white Albacore</t>
  </si>
  <si>
    <t>5.5 oz can</t>
  </si>
  <si>
    <t>Meatball - frozen</t>
  </si>
  <si>
    <t>Frozen Green Beans</t>
  </si>
  <si>
    <t>Potato Chips</t>
  </si>
  <si>
    <t>Bag 12 - 13 oz.</t>
  </si>
  <si>
    <t>?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</si>
  <si>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</si>
  <si>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</si>
  <si>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</si>
  <si>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</si>
  <si>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</si>
  <si>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</si>
  <si>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</si>
  <si>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Jug -  1/2 Gal.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</si>
  <si>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</si>
  <si>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</si>
  <si>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</si>
  <si>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</si>
  <si>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</si>
  <si>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</si>
  <si>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</si>
  <si>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Tortilla - Wheat Low Fat/Carb</t>
  </si>
  <si>
    <t>9" pack of 8</t>
  </si>
  <si>
    <t>Pack - 6</t>
  </si>
  <si>
    <t>Biscuits</t>
  </si>
  <si>
    <t>1 lb pkg (freeze)</t>
  </si>
  <si>
    <t>Lbs     (freeze)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</si>
  <si>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</si>
  <si>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</si>
  <si>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</si>
  <si>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</si>
  <si>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</si>
  <si>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</si>
  <si>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</si>
  <si>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</si>
  <si>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</si>
  <si>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</si>
  <si>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Red Wine/Seasoned Vinegar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</si>
  <si>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</si>
  <si>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</si>
  <si>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</si>
  <si>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</si>
  <si>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</si>
  <si>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</si>
  <si>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</si>
  <si>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Can Large</t>
  </si>
  <si>
    <t>Soup - small cans</t>
  </si>
  <si>
    <t>Soup - dry packages</t>
  </si>
  <si>
    <t>Salsa</t>
  </si>
  <si>
    <t>Jars</t>
  </si>
  <si>
    <t>BBQ Sauce</t>
  </si>
  <si>
    <t>Iced Tea - Brisk</t>
  </si>
  <si>
    <t>Hand Soap</t>
  </si>
  <si>
    <t xml:space="preserve">Spice - Basil </t>
  </si>
  <si>
    <t>Spice - Celery Seed</t>
  </si>
  <si>
    <t>Spice - Lowery Salt</t>
  </si>
  <si>
    <t>Tide for Laundry</t>
  </si>
  <si>
    <t>Jug</t>
  </si>
  <si>
    <t>Tea - Decaf</t>
  </si>
  <si>
    <t>Tea - Green</t>
  </si>
  <si>
    <t>Tea - Lipton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</si>
  <si>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</si>
  <si>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</si>
  <si>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</si>
  <si>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</si>
  <si>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</si>
  <si>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</si>
  <si>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</si>
  <si>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Steak - Get &amp; Freeeze?</t>
  </si>
  <si>
    <t>Hamburger</t>
  </si>
  <si>
    <t>Hamburger Buns</t>
  </si>
  <si>
    <t>Pack of 6 large</t>
  </si>
  <si>
    <t>Relish - pickle, for tuna salad</t>
  </si>
  <si>
    <t>Jar - small</t>
  </si>
  <si>
    <t>Coffee - Rocky Coast Roast</t>
  </si>
  <si>
    <t>bags - lbs</t>
  </si>
  <si>
    <t>1 case</t>
  </si>
  <si>
    <t>Frozen 1/2 gal.</t>
  </si>
  <si>
    <t>Loaf 24oz / 20 slices</t>
  </si>
  <si>
    <t>Loaf - 15 slices</t>
  </si>
  <si>
    <t>Shrimp - Frozen Cooked</t>
  </si>
  <si>
    <t>Pork roast - freeze</t>
  </si>
  <si>
    <t>Pork Chops  - Freeze</t>
  </si>
  <si>
    <t>Box - large</t>
  </si>
  <si>
    <t>Ginger Beer</t>
  </si>
  <si>
    <t>Frozen Veg/Rice Medley</t>
  </si>
  <si>
    <t>1 or 2 lb bag</t>
  </si>
  <si>
    <t>Bananas</t>
  </si>
  <si>
    <t>Spaghetti/ vermiselli</t>
  </si>
  <si>
    <t>Diced tomatoes</t>
  </si>
  <si>
    <t>Cans - 13 oz</t>
  </si>
  <si>
    <t>NE Hbr</t>
  </si>
  <si>
    <t>Box of 10</t>
  </si>
  <si>
    <t>10 pack</t>
  </si>
  <si>
    <t>Box or bag 10 oz</t>
  </si>
  <si>
    <t xml:space="preserve">Large </t>
  </si>
  <si>
    <t>Garlic Bread</t>
  </si>
  <si>
    <t>Bag -  lb.</t>
  </si>
  <si>
    <t>Chicken breasts</t>
  </si>
  <si>
    <t>Each, Large</t>
  </si>
  <si>
    <t>???</t>
  </si>
  <si>
    <t>Pancake Syrup</t>
  </si>
  <si>
    <t>Small</t>
  </si>
  <si>
    <t>Noodles - for soup</t>
  </si>
  <si>
    <t>Case of 24</t>
  </si>
  <si>
    <t>Can of 10</t>
  </si>
  <si>
    <t>30 pack</t>
  </si>
  <si>
    <t>Went.</t>
  </si>
  <si>
    <t>Aboard</t>
  </si>
  <si>
    <t>Sugar - confectioners</t>
  </si>
  <si>
    <t>(spare)</t>
  </si>
  <si>
    <t>Box - 13 Oz. or Fam.</t>
  </si>
  <si>
    <t>Box - 16 Ozor Fam</t>
  </si>
  <si>
    <t>Loaf - min. 15 slices</t>
  </si>
  <si>
    <t xml:space="preserve">Bag   </t>
  </si>
  <si>
    <t>Mac &amp; Cheese</t>
  </si>
  <si>
    <t>Soup - Chicken Rice, Fam size</t>
  </si>
  <si>
    <t>Soup - Tomato, Fam size</t>
  </si>
  <si>
    <t>28 oz. jar</t>
  </si>
  <si>
    <t>Cabbage - green</t>
  </si>
  <si>
    <t>Cabbage - red</t>
  </si>
  <si>
    <t>Heads, small</t>
  </si>
  <si>
    <t>Heads, smaller</t>
  </si>
  <si>
    <t>Hot Dogs</t>
  </si>
  <si>
    <t>Pk of 8</t>
  </si>
  <si>
    <t>Bottle, 30 oz plastic</t>
  </si>
  <si>
    <t>Deli</t>
  </si>
  <si>
    <t>Sized for 4-6 people for 19 breakfasts, 19 lunches and 11 dinners aboard.</t>
  </si>
  <si>
    <t>Bunch - 6-8</t>
  </si>
  <si>
    <t>Bag minis - 1 lb.</t>
  </si>
  <si>
    <t>Frozen Green Peas</t>
  </si>
  <si>
    <t>(Machias?)</t>
  </si>
  <si>
    <t>Maybe</t>
  </si>
  <si>
    <t xml:space="preserve"> (1red kidney aboard)</t>
  </si>
  <si>
    <t>Tall Kitchen</t>
  </si>
  <si>
    <t>Spice - Ground Ginger</t>
  </si>
  <si>
    <t>Popcorn - microwave</t>
  </si>
  <si>
    <t>Individual pks.</t>
  </si>
  <si>
    <t>Toothpicks</t>
  </si>
  <si>
    <t>Mustard - Yellow</t>
  </si>
  <si>
    <t>Means it's been bought</t>
  </si>
  <si>
    <t>Javelin Maine Cruise 2010 Shopping</t>
  </si>
  <si>
    <t>For Monday, August 2 through Friday, August 20, 2009</t>
  </si>
  <si>
    <t>Costco</t>
  </si>
  <si>
    <t>8/1</t>
  </si>
  <si>
    <t>Scars.</t>
  </si>
  <si>
    <t>8/3</t>
  </si>
  <si>
    <t>8/5</t>
  </si>
  <si>
    <t>St. A.</t>
  </si>
  <si>
    <t>8/12</t>
  </si>
  <si>
    <t>8/16</t>
  </si>
  <si>
    <t>-------------------  Provisioning  at  --------------------------</t>
  </si>
  <si>
    <t>cup-o-soup (6), onion soup packets (2)</t>
  </si>
  <si>
    <t>2 @ 14 oz</t>
  </si>
  <si>
    <t>Olives - can of sliced</t>
  </si>
  <si>
    <t>2.25 oz</t>
  </si>
  <si>
    <t>4 Chick; 6 Tom; 2 Chick/rice; 1 Mush</t>
  </si>
  <si>
    <t>3 @ 6oz &amp; 3 @ 12 oz</t>
  </si>
  <si>
    <t>Red stuff is on board</t>
  </si>
  <si>
    <t>Blueberries / Strawberries</t>
  </si>
  <si>
    <t>Frozen Corn</t>
  </si>
  <si>
    <t>Packs 18 (24-Costco)</t>
  </si>
  <si>
    <t>Costco - Jarlsberg</t>
  </si>
  <si>
    <t>Costco - 3 pack</t>
  </si>
  <si>
    <t>Costco - 2 pack</t>
  </si>
  <si>
    <t>Costco - loin 8 lb</t>
  </si>
  <si>
    <t>(cut into 1.25" slices; bags of  6 &amp; 8)</t>
  </si>
  <si>
    <t>Costco bag 6 lbs.</t>
  </si>
  <si>
    <t>Count (freeze)</t>
  </si>
  <si>
    <t>(only 14 oz cans?)</t>
  </si>
  <si>
    <t>Box - small</t>
  </si>
  <si>
    <t>Aboard &amp;</t>
  </si>
  <si>
    <t>Aboard?</t>
  </si>
  <si>
    <t>Bag or box</t>
  </si>
  <si>
    <t>Mustard - Dijon</t>
  </si>
  <si>
    <t>(Mel? / Paul?)</t>
  </si>
  <si>
    <t>2 from Paul - frozen</t>
  </si>
  <si>
    <t>Anchovies</t>
  </si>
  <si>
    <t>1?</t>
  </si>
  <si>
    <t>Smart Balance</t>
  </si>
  <si>
    <t>HG</t>
  </si>
  <si>
    <t>HG  1</t>
  </si>
  <si>
    <t>Jam - Grape</t>
  </si>
  <si>
    <t>Lots!</t>
  </si>
  <si>
    <t>Mixed Nuts</t>
  </si>
  <si>
    <t>Barrell</t>
  </si>
  <si>
    <t>1 + 1</t>
  </si>
  <si>
    <t>13 + 55</t>
  </si>
  <si>
    <t>Costco?</t>
  </si>
  <si>
    <t>Individual or one 3 lb bag</t>
  </si>
  <si>
    <t>Goldfish - Cheddar</t>
  </si>
  <si>
    <t>Big box</t>
  </si>
  <si>
    <t>Cheese - Presious Mozzarella</t>
  </si>
  <si>
    <t>Bag of 60 sticks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</si>
</sst>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" fontId="2" fillId="0" borderId="0" xfId="0" applyNumberFormat="1" applyFont="1" applyAlignment="1">
      <alignment horizontal="right"/>
    </xf>
    <xf numFmtId="16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 quotePrefix="1">
      <alignment horizontal="left"/>
    </xf>
    <xf numFmtId="1" fontId="2" fillId="0" borderId="0" xfId="0" applyNumberFormat="1" applyFont="1" applyAlignment="1">
      <alignment horizontal="right"/>
    </xf>
    <xf numFmtId="1" fontId="4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1" fontId="44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" fontId="44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Border="1" applyAlignment="1" quotePrefix="1">
      <alignment horizontal="right"/>
    </xf>
    <xf numFmtId="16" fontId="0" fillId="0" borderId="12" xfId="0" applyNumberFormat="1" applyBorder="1" applyAlignment="1" quotePrefix="1">
      <alignment horizontal="right"/>
    </xf>
    <xf numFmtId="0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/>
    </xf>
    <xf numFmtId="164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 horizontal="right"/>
    </xf>
    <xf numFmtId="1" fontId="0" fillId="16" borderId="13" xfId="0" applyNumberFormat="1" applyFill="1" applyBorder="1" applyAlignment="1">
      <alignment/>
    </xf>
    <xf numFmtId="0" fontId="45" fillId="0" borderId="13" xfId="0" applyFont="1" applyFill="1" applyBorder="1" applyAlignment="1">
      <alignment horizontal="right"/>
    </xf>
    <xf numFmtId="1" fontId="44" fillId="16" borderId="13" xfId="0" applyNumberFormat="1" applyFont="1" applyFill="1" applyBorder="1" applyAlignment="1">
      <alignment/>
    </xf>
    <xf numFmtId="1" fontId="0" fillId="16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16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5"/>
  <sheetViews>
    <sheetView tabSelected="1" zoomScalePageLayoutView="0" workbookViewId="0" topLeftCell="A1">
      <pane ySplit="2190" topLeftCell="A8" activePane="bottomLeft" state="split"/>
      <selection pane="topLeft" activeCell="A1" sqref="A1"/>
      <selection pane="bottomLeft" activeCell="B9" sqref="B9"/>
    </sheetView>
  </sheetViews>
  <sheetFormatPr defaultColWidth="9.140625" defaultRowHeight="12.75"/>
  <cols>
    <col min="1" max="1" width="2.7109375" style="0" customWidth="1"/>
    <col min="4" max="4" width="9.00390625" style="0" customWidth="1"/>
    <col min="5" max="5" width="17.140625" style="0" customWidth="1"/>
    <col min="6" max="6" width="7.00390625" style="0" customWidth="1"/>
    <col min="7" max="7" width="7.421875" style="6" customWidth="1"/>
    <col min="8" max="8" width="10.57421875" style="6" customWidth="1"/>
    <col min="9" max="9" width="9.00390625" style="23" customWidth="1"/>
    <col min="10" max="10" width="8.57421875" style="4" customWidth="1"/>
    <col min="11" max="11" width="8.421875" style="4" customWidth="1"/>
    <col min="12" max="12" width="7.57421875" style="4" customWidth="1"/>
    <col min="13" max="13" width="8.00390625" style="0" customWidth="1"/>
    <col min="14" max="14" width="7.421875" style="0" customWidth="1"/>
    <col min="15" max="15" width="7.140625" style="0" customWidth="1"/>
  </cols>
  <sheetData>
    <row r="1" spans="2:8" ht="18">
      <c r="B1" s="1" t="s">
        <v>370</v>
      </c>
      <c r="H1" s="22" t="s">
        <v>387</v>
      </c>
    </row>
    <row r="2" spans="8:10" ht="12.75">
      <c r="H2" s="62" t="s">
        <v>369</v>
      </c>
      <c r="I2" s="63"/>
      <c r="J2" s="64"/>
    </row>
    <row r="3" spans="2:14" ht="12.75">
      <c r="B3" t="s">
        <v>371</v>
      </c>
      <c r="I3" s="24" t="s">
        <v>380</v>
      </c>
      <c r="K3" s="17"/>
      <c r="L3" s="17"/>
      <c r="N3" s="17"/>
    </row>
    <row r="4" ht="12.75">
      <c r="B4" t="s">
        <v>356</v>
      </c>
    </row>
    <row r="5" spans="9:15" ht="12.75">
      <c r="I5" s="26" t="s">
        <v>400</v>
      </c>
      <c r="J5" s="16" t="s">
        <v>373</v>
      </c>
      <c r="K5" s="16" t="s">
        <v>375</v>
      </c>
      <c r="L5" s="16" t="s">
        <v>376</v>
      </c>
      <c r="M5" s="16" t="s">
        <v>378</v>
      </c>
      <c r="N5" s="16" t="s">
        <v>379</v>
      </c>
      <c r="O5" s="16"/>
    </row>
    <row r="6" spans="6:15" ht="12.75">
      <c r="F6" s="5" t="s">
        <v>157</v>
      </c>
      <c r="G6" s="7" t="s">
        <v>196</v>
      </c>
      <c r="I6" s="25" t="s">
        <v>372</v>
      </c>
      <c r="J6" s="15" t="s">
        <v>374</v>
      </c>
      <c r="K6" s="5" t="s">
        <v>320</v>
      </c>
      <c r="L6" s="5" t="s">
        <v>377</v>
      </c>
      <c r="M6" s="5" t="s">
        <v>320</v>
      </c>
      <c r="N6" s="5" t="s">
        <v>336</v>
      </c>
      <c r="O6" s="5"/>
    </row>
    <row r="7" spans="1:15" ht="12.75">
      <c r="A7" s="3" t="s">
        <v>0</v>
      </c>
      <c r="E7" s="2" t="s">
        <v>1</v>
      </c>
      <c r="F7" s="5" t="s">
        <v>194</v>
      </c>
      <c r="G7" s="7" t="s">
        <v>2</v>
      </c>
      <c r="H7" s="7" t="s">
        <v>2</v>
      </c>
      <c r="I7" s="25"/>
      <c r="J7" s="5" t="s">
        <v>194</v>
      </c>
      <c r="K7" s="5" t="s">
        <v>194</v>
      </c>
      <c r="L7" s="5" t="s">
        <v>194</v>
      </c>
      <c r="M7" s="5" t="s">
        <v>194</v>
      </c>
      <c r="N7" s="5" t="s">
        <v>194</v>
      </c>
      <c r="O7" s="5"/>
    </row>
    <row r="8" spans="10:12" ht="12.75">
      <c r="J8" s="5"/>
      <c r="K8" s="5"/>
      <c r="L8" s="5"/>
    </row>
    <row r="9" ht="12.75">
      <c r="A9" s="2" t="s">
        <v>3</v>
      </c>
    </row>
    <row r="10" spans="2:17" ht="12.75">
      <c r="B10" s="30" t="s">
        <v>316</v>
      </c>
      <c r="C10" s="30"/>
      <c r="D10" s="30"/>
      <c r="E10" s="30" t="s">
        <v>357</v>
      </c>
      <c r="F10" s="30">
        <v>2</v>
      </c>
      <c r="G10" s="31">
        <v>2</v>
      </c>
      <c r="H10" s="31">
        <f aca="true" t="shared" si="0" ref="H10:H17">G10*F10</f>
        <v>4</v>
      </c>
      <c r="I10" s="36"/>
      <c r="J10" s="37">
        <v>1</v>
      </c>
      <c r="K10" s="38"/>
      <c r="L10" s="38" t="s">
        <v>234</v>
      </c>
      <c r="M10" s="39">
        <v>1</v>
      </c>
      <c r="N10" s="39"/>
      <c r="Q10" s="10"/>
    </row>
    <row r="11" spans="2:17" ht="12.75">
      <c r="B11" s="32" t="s">
        <v>177</v>
      </c>
      <c r="C11" s="32"/>
      <c r="D11" s="32"/>
      <c r="E11" s="32" t="s">
        <v>194</v>
      </c>
      <c r="F11" s="32"/>
      <c r="G11" s="33">
        <v>0.75</v>
      </c>
      <c r="H11" s="33">
        <f t="shared" si="0"/>
        <v>0</v>
      </c>
      <c r="I11" s="36"/>
      <c r="J11" s="37"/>
      <c r="K11" s="40"/>
      <c r="L11" s="40"/>
      <c r="M11" s="39"/>
      <c r="N11" s="39"/>
      <c r="Q11" s="10"/>
    </row>
    <row r="12" spans="2:17" ht="15.75">
      <c r="B12" s="30" t="s">
        <v>5</v>
      </c>
      <c r="C12" s="30"/>
      <c r="D12" s="30"/>
      <c r="E12" s="30" t="s">
        <v>194</v>
      </c>
      <c r="F12" s="30">
        <v>10</v>
      </c>
      <c r="G12" s="31">
        <v>0.5</v>
      </c>
      <c r="H12" s="31">
        <f t="shared" si="0"/>
        <v>5</v>
      </c>
      <c r="I12" s="36"/>
      <c r="J12" s="37">
        <v>4</v>
      </c>
      <c r="K12" s="40"/>
      <c r="L12" s="40"/>
      <c r="M12" s="39">
        <v>3</v>
      </c>
      <c r="N12" s="39">
        <v>3</v>
      </c>
      <c r="Q12" s="21"/>
    </row>
    <row r="13" spans="2:17" ht="15.75">
      <c r="B13" s="35" t="s">
        <v>388</v>
      </c>
      <c r="C13" s="32"/>
      <c r="D13" s="32"/>
      <c r="E13" s="32" t="s">
        <v>6</v>
      </c>
      <c r="F13" s="32">
        <v>2</v>
      </c>
      <c r="G13" s="33">
        <v>4</v>
      </c>
      <c r="H13" s="33">
        <f t="shared" si="0"/>
        <v>8</v>
      </c>
      <c r="I13" s="36"/>
      <c r="J13" s="37"/>
      <c r="K13" s="40">
        <v>1</v>
      </c>
      <c r="L13" s="40"/>
      <c r="M13" s="39"/>
      <c r="N13" s="39">
        <v>1</v>
      </c>
      <c r="Q13" s="21"/>
    </row>
    <row r="14" spans="2:17" ht="15.75">
      <c r="B14" s="32" t="s">
        <v>179</v>
      </c>
      <c r="C14" s="32"/>
      <c r="D14" s="32"/>
      <c r="E14" s="32" t="s">
        <v>197</v>
      </c>
      <c r="F14" s="32"/>
      <c r="G14" s="33">
        <v>4.49</v>
      </c>
      <c r="H14" s="33">
        <f t="shared" si="0"/>
        <v>0</v>
      </c>
      <c r="I14" s="36"/>
      <c r="J14" s="41">
        <v>1</v>
      </c>
      <c r="K14" s="40"/>
      <c r="L14" s="38"/>
      <c r="M14" s="39"/>
      <c r="N14" s="39"/>
      <c r="Q14" s="21"/>
    </row>
    <row r="15" spans="2:17" ht="15.75">
      <c r="B15" s="32" t="s">
        <v>240</v>
      </c>
      <c r="C15" s="32"/>
      <c r="D15" s="32"/>
      <c r="E15" s="32" t="s">
        <v>194</v>
      </c>
      <c r="F15" s="32">
        <v>4</v>
      </c>
      <c r="G15" s="33">
        <v>1.25</v>
      </c>
      <c r="H15" s="33">
        <f>G15*F15</f>
        <v>5</v>
      </c>
      <c r="I15" s="36"/>
      <c r="J15" s="37"/>
      <c r="K15" s="40"/>
      <c r="L15" s="40"/>
      <c r="M15" s="39">
        <v>4</v>
      </c>
      <c r="N15" s="39"/>
      <c r="Q15" s="21"/>
    </row>
    <row r="16" spans="2:17" ht="15.75">
      <c r="B16" s="32" t="s">
        <v>241</v>
      </c>
      <c r="C16" s="32"/>
      <c r="D16" s="32"/>
      <c r="E16" s="32" t="s">
        <v>194</v>
      </c>
      <c r="F16" s="32">
        <v>4</v>
      </c>
      <c r="G16" s="33">
        <v>0.75</v>
      </c>
      <c r="H16" s="33">
        <f>G16*F16</f>
        <v>3</v>
      </c>
      <c r="I16" s="36"/>
      <c r="J16" s="37">
        <v>3</v>
      </c>
      <c r="K16" s="40"/>
      <c r="L16" s="40"/>
      <c r="M16" s="39">
        <v>1</v>
      </c>
      <c r="N16" s="39"/>
      <c r="Q16" s="21"/>
    </row>
    <row r="17" spans="2:17" ht="15.75">
      <c r="B17" s="32" t="s">
        <v>7</v>
      </c>
      <c r="C17" s="32"/>
      <c r="D17" s="32"/>
      <c r="E17" s="32" t="s">
        <v>193</v>
      </c>
      <c r="F17" s="32"/>
      <c r="G17" s="33">
        <v>1.2</v>
      </c>
      <c r="H17" s="33">
        <f t="shared" si="0"/>
        <v>0</v>
      </c>
      <c r="I17" s="36"/>
      <c r="J17" s="37"/>
      <c r="K17" s="40"/>
      <c r="L17" s="40"/>
      <c r="M17" s="39"/>
      <c r="N17" s="39"/>
      <c r="Q17" s="21"/>
    </row>
    <row r="18" spans="7:17" ht="15.75">
      <c r="G18" s="8" t="s">
        <v>134</v>
      </c>
      <c r="H18" s="6">
        <f>SUM(H10:H17)</f>
        <v>25</v>
      </c>
      <c r="J18" s="20"/>
      <c r="Q18" s="21"/>
    </row>
    <row r="19" spans="7:17" ht="15.75">
      <c r="G19" s="8"/>
      <c r="J19" s="20"/>
      <c r="Q19" s="21"/>
    </row>
    <row r="20" spans="1:17" ht="15.75">
      <c r="A20" s="2" t="s">
        <v>33</v>
      </c>
      <c r="E20" t="s">
        <v>215</v>
      </c>
      <c r="J20" s="20"/>
      <c r="Q20" s="21"/>
    </row>
    <row r="21" spans="2:17" ht="15.75">
      <c r="B21" t="s">
        <v>47</v>
      </c>
      <c r="E21" t="s">
        <v>45</v>
      </c>
      <c r="G21" s="6">
        <v>1.79</v>
      </c>
      <c r="H21" s="6">
        <f aca="true" t="shared" si="1" ref="H21:H50">G21*F21</f>
        <v>0</v>
      </c>
      <c r="I21" s="36"/>
      <c r="J21" s="37"/>
      <c r="K21" s="40"/>
      <c r="L21" s="40"/>
      <c r="M21" s="39"/>
      <c r="N21" s="39"/>
      <c r="Q21" s="21"/>
    </row>
    <row r="22" spans="2:17" ht="15.75">
      <c r="B22" t="s">
        <v>207</v>
      </c>
      <c r="E22" t="s">
        <v>4</v>
      </c>
      <c r="G22" s="6">
        <v>1.25</v>
      </c>
      <c r="H22" s="6">
        <f t="shared" si="1"/>
        <v>0</v>
      </c>
      <c r="I22" s="36"/>
      <c r="J22" s="37"/>
      <c r="K22" s="40"/>
      <c r="L22" s="40"/>
      <c r="M22" s="39"/>
      <c r="N22" s="39"/>
      <c r="Q22" s="21"/>
    </row>
    <row r="23" spans="2:17" ht="15.75">
      <c r="B23" t="s">
        <v>46</v>
      </c>
      <c r="E23" t="s">
        <v>40</v>
      </c>
      <c r="G23" s="6">
        <v>1.49</v>
      </c>
      <c r="H23" s="6">
        <f t="shared" si="1"/>
        <v>0</v>
      </c>
      <c r="I23" s="36"/>
      <c r="J23" s="37"/>
      <c r="K23" s="40"/>
      <c r="L23" s="40"/>
      <c r="M23" s="39"/>
      <c r="N23" s="39"/>
      <c r="Q23" s="21"/>
    </row>
    <row r="24" spans="2:17" ht="15.75">
      <c r="B24" t="s">
        <v>348</v>
      </c>
      <c r="E24" t="s">
        <v>350</v>
      </c>
      <c r="G24" s="6">
        <v>2.5</v>
      </c>
      <c r="H24" s="6">
        <f t="shared" si="1"/>
        <v>0</v>
      </c>
      <c r="I24" s="36"/>
      <c r="J24" s="37"/>
      <c r="K24" s="40"/>
      <c r="L24" s="40"/>
      <c r="M24" s="39"/>
      <c r="N24" s="39"/>
      <c r="Q24" s="21"/>
    </row>
    <row r="25" spans="2:17" ht="15.75">
      <c r="B25" t="s">
        <v>349</v>
      </c>
      <c r="E25" t="s">
        <v>351</v>
      </c>
      <c r="G25" s="6">
        <v>2.5</v>
      </c>
      <c r="H25" s="6">
        <f t="shared" si="1"/>
        <v>0</v>
      </c>
      <c r="I25" s="36"/>
      <c r="J25" s="37"/>
      <c r="K25" s="40"/>
      <c r="L25" s="40"/>
      <c r="M25" s="39"/>
      <c r="N25" s="39"/>
      <c r="Q25" s="21"/>
    </row>
    <row r="26" spans="2:17" ht="15.75">
      <c r="B26" s="30" t="s">
        <v>103</v>
      </c>
      <c r="C26" s="30"/>
      <c r="D26" s="30"/>
      <c r="E26" s="30" t="s">
        <v>358</v>
      </c>
      <c r="F26" s="30">
        <v>3</v>
      </c>
      <c r="G26" s="31">
        <v>1.5</v>
      </c>
      <c r="H26" s="56">
        <f t="shared" si="1"/>
        <v>4.5</v>
      </c>
      <c r="I26" s="36"/>
      <c r="J26" s="37">
        <v>2</v>
      </c>
      <c r="K26" s="40"/>
      <c r="L26" s="40"/>
      <c r="M26" s="39">
        <v>1</v>
      </c>
      <c r="N26" s="39"/>
      <c r="Q26" s="21"/>
    </row>
    <row r="27" spans="2:17" ht="15.75">
      <c r="B27" s="32" t="s">
        <v>37</v>
      </c>
      <c r="C27" s="32"/>
      <c r="D27" s="32"/>
      <c r="E27" s="32" t="s">
        <v>38</v>
      </c>
      <c r="F27" s="32">
        <v>3</v>
      </c>
      <c r="G27" s="33">
        <v>2</v>
      </c>
      <c r="H27" s="18">
        <f t="shared" si="1"/>
        <v>6</v>
      </c>
      <c r="I27" s="36"/>
      <c r="J27" s="37">
        <v>1</v>
      </c>
      <c r="K27" s="40"/>
      <c r="L27" s="40"/>
      <c r="M27" s="39">
        <v>1</v>
      </c>
      <c r="N27" s="39">
        <v>1</v>
      </c>
      <c r="Q27" s="21"/>
    </row>
    <row r="28" spans="2:17" ht="15.75">
      <c r="B28" s="32" t="s">
        <v>105</v>
      </c>
      <c r="C28" s="32"/>
      <c r="D28" s="32"/>
      <c r="E28" s="32" t="s">
        <v>107</v>
      </c>
      <c r="F28" s="32">
        <v>3</v>
      </c>
      <c r="G28" s="33">
        <v>0.8</v>
      </c>
      <c r="H28" s="18">
        <f t="shared" si="1"/>
        <v>2.4000000000000004</v>
      </c>
      <c r="I28" s="36"/>
      <c r="J28" s="37">
        <v>1</v>
      </c>
      <c r="K28" s="40"/>
      <c r="L28" s="40"/>
      <c r="M28" s="39">
        <v>1</v>
      </c>
      <c r="N28" s="39">
        <v>1</v>
      </c>
      <c r="Q28" s="21"/>
    </row>
    <row r="29" spans="2:17" ht="15.75">
      <c r="B29" s="32" t="s">
        <v>42</v>
      </c>
      <c r="C29" s="32"/>
      <c r="D29" s="32"/>
      <c r="E29" s="32" t="s">
        <v>43</v>
      </c>
      <c r="F29" s="32">
        <v>3</v>
      </c>
      <c r="G29" s="33">
        <v>1.15</v>
      </c>
      <c r="H29" s="18">
        <f t="shared" si="1"/>
        <v>3.4499999999999997</v>
      </c>
      <c r="I29" s="36"/>
      <c r="J29" s="37">
        <v>2</v>
      </c>
      <c r="K29" s="40"/>
      <c r="L29" s="40"/>
      <c r="M29" s="39">
        <v>1</v>
      </c>
      <c r="N29" s="39"/>
      <c r="Q29" s="21"/>
    </row>
    <row r="30" spans="2:17" ht="15.75">
      <c r="B30" s="32" t="s">
        <v>257</v>
      </c>
      <c r="C30" s="32"/>
      <c r="D30" s="32"/>
      <c r="E30" s="32" t="s">
        <v>4</v>
      </c>
      <c r="F30" s="32">
        <v>2</v>
      </c>
      <c r="G30" s="33">
        <v>2</v>
      </c>
      <c r="H30" s="18">
        <f t="shared" si="1"/>
        <v>4</v>
      </c>
      <c r="I30" s="36"/>
      <c r="J30" s="37">
        <v>1</v>
      </c>
      <c r="K30" s="40"/>
      <c r="L30" s="40"/>
      <c r="M30" s="39">
        <v>1</v>
      </c>
      <c r="N30" s="39"/>
      <c r="Q30" s="21"/>
    </row>
    <row r="31" spans="2:17" ht="15.75">
      <c r="B31" s="32" t="s">
        <v>39</v>
      </c>
      <c r="C31" s="32"/>
      <c r="D31" s="32"/>
      <c r="E31" s="32" t="s">
        <v>208</v>
      </c>
      <c r="F31" s="32">
        <v>3</v>
      </c>
      <c r="G31" s="33">
        <v>2.5</v>
      </c>
      <c r="H31" s="18">
        <f t="shared" si="1"/>
        <v>7.5</v>
      </c>
      <c r="I31" s="42" t="s">
        <v>417</v>
      </c>
      <c r="J31" s="37">
        <v>1</v>
      </c>
      <c r="K31" s="40"/>
      <c r="L31" s="40"/>
      <c r="M31" s="39">
        <v>1</v>
      </c>
      <c r="N31" s="39">
        <v>1</v>
      </c>
      <c r="Q31" s="21"/>
    </row>
    <row r="32" spans="2:17" ht="15.75">
      <c r="B32" s="32" t="s">
        <v>60</v>
      </c>
      <c r="C32" s="32"/>
      <c r="D32" s="32"/>
      <c r="E32" s="32" t="s">
        <v>4</v>
      </c>
      <c r="F32" s="32">
        <v>4</v>
      </c>
      <c r="G32" s="33">
        <v>0.89</v>
      </c>
      <c r="H32" s="18">
        <f t="shared" si="1"/>
        <v>3.56</v>
      </c>
      <c r="I32" s="36"/>
      <c r="J32" s="37">
        <v>2</v>
      </c>
      <c r="K32" s="40"/>
      <c r="L32" s="40"/>
      <c r="M32" s="39">
        <v>2</v>
      </c>
      <c r="N32" s="39"/>
      <c r="Q32" s="21"/>
    </row>
    <row r="33" spans="2:17" ht="15.75">
      <c r="B33" s="32" t="s">
        <v>185</v>
      </c>
      <c r="C33" s="32"/>
      <c r="D33" s="32"/>
      <c r="E33" s="32" t="s">
        <v>312</v>
      </c>
      <c r="F33" s="32">
        <v>1</v>
      </c>
      <c r="G33" s="33">
        <v>3.5</v>
      </c>
      <c r="H33" s="18">
        <f t="shared" si="1"/>
        <v>3.5</v>
      </c>
      <c r="I33" s="36"/>
      <c r="J33" s="37">
        <v>1</v>
      </c>
      <c r="K33" s="40"/>
      <c r="L33" s="40"/>
      <c r="M33" s="39"/>
      <c r="N33" s="39"/>
      <c r="Q33" s="21"/>
    </row>
    <row r="34" spans="2:17" ht="15.75">
      <c r="B34" s="32" t="s">
        <v>41</v>
      </c>
      <c r="C34" s="32"/>
      <c r="D34" s="32"/>
      <c r="E34" s="32" t="s">
        <v>106</v>
      </c>
      <c r="F34" s="32">
        <v>3</v>
      </c>
      <c r="G34" s="33">
        <v>1.99</v>
      </c>
      <c r="H34" s="18">
        <f t="shared" si="1"/>
        <v>5.97</v>
      </c>
      <c r="I34" s="36"/>
      <c r="J34" s="41" t="s">
        <v>407</v>
      </c>
      <c r="K34" s="40"/>
      <c r="L34" s="40"/>
      <c r="M34" s="39">
        <v>1</v>
      </c>
      <c r="N34" s="39">
        <v>1</v>
      </c>
      <c r="Q34" s="21"/>
    </row>
    <row r="35" spans="2:17" ht="15.75">
      <c r="B35" s="32" t="s">
        <v>36</v>
      </c>
      <c r="C35" s="32"/>
      <c r="D35" s="32"/>
      <c r="E35" s="35" t="s">
        <v>418</v>
      </c>
      <c r="F35" s="32">
        <v>5</v>
      </c>
      <c r="G35" s="33">
        <v>3</v>
      </c>
      <c r="H35" s="18">
        <f t="shared" si="1"/>
        <v>15</v>
      </c>
      <c r="I35" s="36"/>
      <c r="J35" s="37">
        <v>3</v>
      </c>
      <c r="K35" s="40"/>
      <c r="L35" s="40"/>
      <c r="M35" s="39">
        <v>1</v>
      </c>
      <c r="N35" s="39">
        <v>1</v>
      </c>
      <c r="Q35" s="21"/>
    </row>
    <row r="36" spans="2:17" ht="15.75">
      <c r="B36" s="32" t="s">
        <v>219</v>
      </c>
      <c r="C36" s="32"/>
      <c r="D36" s="32"/>
      <c r="E36" s="32" t="s">
        <v>259</v>
      </c>
      <c r="F36" s="32">
        <v>1</v>
      </c>
      <c r="G36" s="33">
        <v>2</v>
      </c>
      <c r="H36" s="18">
        <f t="shared" si="1"/>
        <v>2</v>
      </c>
      <c r="I36" s="36"/>
      <c r="J36" s="37">
        <v>1</v>
      </c>
      <c r="K36" s="40"/>
      <c r="L36" s="40"/>
      <c r="M36" s="39"/>
      <c r="N36" s="39"/>
      <c r="Q36" s="21"/>
    </row>
    <row r="37" spans="2:17" ht="15.75">
      <c r="B37" s="35" t="s">
        <v>389</v>
      </c>
      <c r="C37" s="32"/>
      <c r="D37" s="32"/>
      <c r="E37" s="32" t="s">
        <v>259</v>
      </c>
      <c r="F37" s="32">
        <v>1</v>
      </c>
      <c r="G37" s="33">
        <v>2</v>
      </c>
      <c r="H37" s="18">
        <f>G37*F37</f>
        <v>2</v>
      </c>
      <c r="I37" s="36"/>
      <c r="J37" s="37">
        <v>1</v>
      </c>
      <c r="K37" s="40"/>
      <c r="L37" s="40"/>
      <c r="M37" s="39"/>
      <c r="N37" s="39"/>
      <c r="Q37" s="21"/>
    </row>
    <row r="38" spans="2:17" ht="15.75">
      <c r="B38" s="32" t="s">
        <v>221</v>
      </c>
      <c r="C38" s="32"/>
      <c r="D38" s="32"/>
      <c r="E38" s="32" t="s">
        <v>259</v>
      </c>
      <c r="F38" s="32">
        <v>2</v>
      </c>
      <c r="G38" s="33">
        <v>2</v>
      </c>
      <c r="H38" s="18">
        <f t="shared" si="1"/>
        <v>4</v>
      </c>
      <c r="I38" s="36"/>
      <c r="J38" s="37">
        <v>2</v>
      </c>
      <c r="K38" s="40"/>
      <c r="L38" s="40"/>
      <c r="M38" s="39"/>
      <c r="N38" s="39"/>
      <c r="Q38" s="21"/>
    </row>
    <row r="39" spans="2:17" ht="15.75">
      <c r="B39" s="32" t="s">
        <v>359</v>
      </c>
      <c r="C39" s="32"/>
      <c r="D39" s="32"/>
      <c r="E39" s="32" t="s">
        <v>259</v>
      </c>
      <c r="F39" s="32">
        <v>1</v>
      </c>
      <c r="G39" s="33">
        <v>3</v>
      </c>
      <c r="H39" s="18">
        <f>G39*F39</f>
        <v>3</v>
      </c>
      <c r="I39" s="36"/>
      <c r="J39" s="37">
        <v>1</v>
      </c>
      <c r="K39" s="40"/>
      <c r="L39" s="40"/>
      <c r="M39" s="39"/>
      <c r="N39" s="39"/>
      <c r="Q39" s="21"/>
    </row>
    <row r="40" spans="2:17" ht="15.75">
      <c r="B40" s="32" t="s">
        <v>231</v>
      </c>
      <c r="C40" s="32"/>
      <c r="D40" s="32"/>
      <c r="E40" s="32" t="s">
        <v>259</v>
      </c>
      <c r="F40" s="32">
        <v>1</v>
      </c>
      <c r="G40" s="33">
        <v>2</v>
      </c>
      <c r="H40" s="18">
        <f t="shared" si="1"/>
        <v>2</v>
      </c>
      <c r="I40" s="36"/>
      <c r="J40" s="37">
        <v>1</v>
      </c>
      <c r="K40" s="40"/>
      <c r="L40" s="40"/>
      <c r="M40" s="39"/>
      <c r="N40" s="39"/>
      <c r="Q40" s="21"/>
    </row>
    <row r="41" spans="2:17" ht="15.75">
      <c r="B41" s="32" t="s">
        <v>258</v>
      </c>
      <c r="C41" s="32"/>
      <c r="D41" s="32"/>
      <c r="E41" s="32" t="s">
        <v>259</v>
      </c>
      <c r="F41" s="32"/>
      <c r="G41" s="33">
        <v>2</v>
      </c>
      <c r="H41" s="18">
        <f t="shared" si="1"/>
        <v>0</v>
      </c>
      <c r="I41" s="36"/>
      <c r="J41" s="37"/>
      <c r="K41" s="40"/>
      <c r="L41" s="40"/>
      <c r="M41" s="39"/>
      <c r="N41" s="39"/>
      <c r="Q41" s="21"/>
    </row>
    <row r="42" spans="2:17" ht="15.75">
      <c r="B42" s="32" t="s">
        <v>223</v>
      </c>
      <c r="C42" s="32"/>
      <c r="D42" s="32"/>
      <c r="E42" s="32" t="s">
        <v>220</v>
      </c>
      <c r="F42" s="32"/>
      <c r="G42" s="33">
        <v>2</v>
      </c>
      <c r="H42" s="18">
        <f>G42*F42</f>
        <v>0</v>
      </c>
      <c r="I42" s="36"/>
      <c r="J42" s="37"/>
      <c r="K42" s="40"/>
      <c r="L42" s="40"/>
      <c r="M42" s="39"/>
      <c r="N42" s="39"/>
      <c r="Q42" s="21"/>
    </row>
    <row r="43" spans="2:17" ht="15.75">
      <c r="B43" s="32" t="s">
        <v>314</v>
      </c>
      <c r="C43" s="32"/>
      <c r="D43" s="32"/>
      <c r="E43" s="32" t="s">
        <v>315</v>
      </c>
      <c r="F43" s="34">
        <v>1</v>
      </c>
      <c r="G43" s="33">
        <v>2</v>
      </c>
      <c r="H43" s="18">
        <f>G43*F43</f>
        <v>2</v>
      </c>
      <c r="I43" s="36"/>
      <c r="J43" s="37">
        <v>1</v>
      </c>
      <c r="K43" s="40"/>
      <c r="L43" s="40"/>
      <c r="M43" s="39"/>
      <c r="N43" s="39"/>
      <c r="Q43" s="21"/>
    </row>
    <row r="44" spans="2:17" ht="15.75">
      <c r="B44" s="32" t="s">
        <v>222</v>
      </c>
      <c r="C44" s="32"/>
      <c r="D44" s="32"/>
      <c r="E44" s="32" t="s">
        <v>225</v>
      </c>
      <c r="F44" s="32"/>
      <c r="G44" s="33">
        <v>0.3</v>
      </c>
      <c r="H44" s="18">
        <f t="shared" si="1"/>
        <v>0</v>
      </c>
      <c r="I44" s="36"/>
      <c r="J44" s="37"/>
      <c r="K44" s="40"/>
      <c r="L44" s="40"/>
      <c r="M44" s="43"/>
      <c r="N44" s="39"/>
      <c r="Q44" s="21"/>
    </row>
    <row r="45" spans="2:17" ht="15.75">
      <c r="B45" s="32" t="s">
        <v>44</v>
      </c>
      <c r="C45" s="32"/>
      <c r="D45" s="32"/>
      <c r="E45" s="32" t="s">
        <v>45</v>
      </c>
      <c r="F45" s="32">
        <v>1</v>
      </c>
      <c r="G45" s="33">
        <v>1.4</v>
      </c>
      <c r="H45" s="18">
        <f t="shared" si="1"/>
        <v>1.4</v>
      </c>
      <c r="I45" s="36"/>
      <c r="J45" s="37"/>
      <c r="K45" s="40"/>
      <c r="L45" s="40"/>
      <c r="M45" s="39">
        <v>1</v>
      </c>
      <c r="N45" s="39"/>
      <c r="Q45" s="21"/>
    </row>
    <row r="46" spans="2:17" ht="15.75">
      <c r="B46" s="32" t="s">
        <v>48</v>
      </c>
      <c r="C46" s="32"/>
      <c r="D46" s="32"/>
      <c r="E46" s="32" t="s">
        <v>328</v>
      </c>
      <c r="F46" s="32"/>
      <c r="G46" s="33">
        <v>0.8</v>
      </c>
      <c r="H46" s="18">
        <f t="shared" si="1"/>
        <v>0</v>
      </c>
      <c r="I46" s="36"/>
      <c r="J46" s="37"/>
      <c r="K46" s="40"/>
      <c r="L46" s="40"/>
      <c r="M46" s="39"/>
      <c r="N46" s="39"/>
      <c r="Q46" s="21"/>
    </row>
    <row r="47" spans="2:17" ht="15.75">
      <c r="B47" s="32" t="s">
        <v>49</v>
      </c>
      <c r="C47" s="32"/>
      <c r="D47" s="32"/>
      <c r="E47" s="32" t="s">
        <v>35</v>
      </c>
      <c r="F47" s="32"/>
      <c r="G47" s="33">
        <v>0.1</v>
      </c>
      <c r="H47" s="18">
        <f t="shared" si="1"/>
        <v>0</v>
      </c>
      <c r="I47" s="36"/>
      <c r="J47" s="37"/>
      <c r="K47" s="40"/>
      <c r="L47" s="40"/>
      <c r="M47" s="39"/>
      <c r="N47" s="39"/>
      <c r="Q47" s="21"/>
    </row>
    <row r="48" spans="2:17" ht="15.75">
      <c r="B48" s="32" t="s">
        <v>104</v>
      </c>
      <c r="C48" s="32"/>
      <c r="D48" s="32"/>
      <c r="E48" s="32" t="s">
        <v>209</v>
      </c>
      <c r="F48" s="32">
        <v>5</v>
      </c>
      <c r="G48" s="33">
        <v>1</v>
      </c>
      <c r="H48" s="18">
        <f t="shared" si="1"/>
        <v>5</v>
      </c>
      <c r="I48" s="36"/>
      <c r="J48" s="37">
        <v>2</v>
      </c>
      <c r="K48" s="40"/>
      <c r="L48" s="40"/>
      <c r="M48" s="39">
        <v>2</v>
      </c>
      <c r="N48" s="39">
        <v>1</v>
      </c>
      <c r="Q48" s="21"/>
    </row>
    <row r="49" spans="2:17" ht="15.75">
      <c r="B49" s="32" t="s">
        <v>34</v>
      </c>
      <c r="C49" s="32"/>
      <c r="D49" s="34" t="s">
        <v>158</v>
      </c>
      <c r="E49" s="32" t="s">
        <v>194</v>
      </c>
      <c r="F49" s="32">
        <v>12</v>
      </c>
      <c r="G49" s="33">
        <v>1</v>
      </c>
      <c r="H49" s="18">
        <f>G49*F49</f>
        <v>12</v>
      </c>
      <c r="I49" s="36"/>
      <c r="J49" s="37">
        <v>5</v>
      </c>
      <c r="K49" s="40"/>
      <c r="L49" s="40"/>
      <c r="M49" s="39">
        <v>4</v>
      </c>
      <c r="N49" s="39">
        <v>3</v>
      </c>
      <c r="Q49" s="21"/>
    </row>
    <row r="50" spans="2:17" ht="15.75">
      <c r="B50" s="32" t="s">
        <v>260</v>
      </c>
      <c r="C50" s="32"/>
      <c r="D50" s="34"/>
      <c r="E50" s="32" t="s">
        <v>194</v>
      </c>
      <c r="F50" s="32">
        <v>0</v>
      </c>
      <c r="G50" s="33">
        <v>1</v>
      </c>
      <c r="H50" s="18">
        <f t="shared" si="1"/>
        <v>0</v>
      </c>
      <c r="I50" s="36"/>
      <c r="J50" s="37"/>
      <c r="K50" s="40"/>
      <c r="L50" s="40"/>
      <c r="M50" s="39"/>
      <c r="N50" s="39"/>
      <c r="Q50" s="21"/>
    </row>
    <row r="51" spans="7:17" ht="15.75">
      <c r="G51" s="8" t="s">
        <v>134</v>
      </c>
      <c r="H51" s="6">
        <f>SUM(H21:H50)</f>
        <v>89.28</v>
      </c>
      <c r="J51" s="20"/>
      <c r="Q51" s="21"/>
    </row>
    <row r="52" spans="1:17" ht="15.75">
      <c r="A52" s="2" t="s">
        <v>8</v>
      </c>
      <c r="J52" s="20"/>
      <c r="Q52" s="21"/>
    </row>
    <row r="53" spans="2:17" ht="15.75">
      <c r="B53" s="30" t="s">
        <v>9</v>
      </c>
      <c r="C53" s="30"/>
      <c r="D53" s="30"/>
      <c r="E53" s="30" t="s">
        <v>242</v>
      </c>
      <c r="F53" s="30">
        <v>6</v>
      </c>
      <c r="G53" s="31">
        <v>3.5</v>
      </c>
      <c r="H53" s="56">
        <f>G53*F53</f>
        <v>21</v>
      </c>
      <c r="I53" s="36"/>
      <c r="J53" s="37">
        <v>2</v>
      </c>
      <c r="K53" s="38" t="s">
        <v>407</v>
      </c>
      <c r="L53" s="38" t="s">
        <v>407</v>
      </c>
      <c r="M53" s="39">
        <v>2</v>
      </c>
      <c r="N53" s="39">
        <v>1</v>
      </c>
      <c r="O53" s="4"/>
      <c r="Q53" s="21"/>
    </row>
    <row r="54" spans="2:17" ht="15.75">
      <c r="B54" s="32" t="s">
        <v>9</v>
      </c>
      <c r="C54" s="32"/>
      <c r="D54" s="32" t="s">
        <v>339</v>
      </c>
      <c r="E54" s="32" t="s">
        <v>306</v>
      </c>
      <c r="F54" s="32">
        <v>1</v>
      </c>
      <c r="G54" s="33">
        <v>2.7</v>
      </c>
      <c r="H54" s="18">
        <f>G54*F54</f>
        <v>2.7</v>
      </c>
      <c r="I54" s="65">
        <v>1</v>
      </c>
      <c r="J54" s="37"/>
      <c r="K54" s="40"/>
      <c r="L54" s="40"/>
      <c r="M54" s="39"/>
      <c r="N54" s="39"/>
      <c r="Q54" s="21"/>
    </row>
    <row r="55" spans="2:17" ht="15.75">
      <c r="B55" s="32" t="s">
        <v>270</v>
      </c>
      <c r="C55" s="32"/>
      <c r="D55" s="32"/>
      <c r="E55" s="32" t="s">
        <v>242</v>
      </c>
      <c r="F55" s="32">
        <v>5</v>
      </c>
      <c r="G55" s="33">
        <v>4.29</v>
      </c>
      <c r="H55" s="18">
        <f>G55*F55</f>
        <v>21.45</v>
      </c>
      <c r="I55" s="65">
        <v>2</v>
      </c>
      <c r="J55" s="37"/>
      <c r="K55" s="40"/>
      <c r="L55" s="40"/>
      <c r="M55" s="39">
        <v>2</v>
      </c>
      <c r="N55" s="39">
        <v>1</v>
      </c>
      <c r="Q55" s="21"/>
    </row>
    <row r="56" spans="2:17" ht="15.75">
      <c r="B56" s="32" t="s">
        <v>10</v>
      </c>
      <c r="C56" s="32"/>
      <c r="D56" s="32"/>
      <c r="E56" s="32" t="s">
        <v>92</v>
      </c>
      <c r="F56" s="32">
        <v>1</v>
      </c>
      <c r="G56" s="33">
        <v>2.8</v>
      </c>
      <c r="H56" s="18">
        <f>G56*F56</f>
        <v>2.8</v>
      </c>
      <c r="I56" s="36"/>
      <c r="J56" s="37">
        <v>1</v>
      </c>
      <c r="K56" s="40"/>
      <c r="L56" s="40"/>
      <c r="M56" s="39"/>
      <c r="N56" s="39"/>
      <c r="Q56" s="21"/>
    </row>
    <row r="57" spans="7:17" ht="15.75">
      <c r="G57" s="8" t="s">
        <v>134</v>
      </c>
      <c r="H57" s="6">
        <f>SUM(H53:H56)</f>
        <v>47.949999999999996</v>
      </c>
      <c r="J57" s="20"/>
      <c r="Q57" s="21"/>
    </row>
    <row r="58" spans="10:17" ht="15.75">
      <c r="J58" s="20"/>
      <c r="Q58" s="21"/>
    </row>
    <row r="59" spans="1:10" ht="12.75">
      <c r="A59" s="2" t="s">
        <v>13</v>
      </c>
      <c r="J59" s="20"/>
    </row>
    <row r="60" spans="2:14" ht="12.75">
      <c r="B60" s="30" t="s">
        <v>191</v>
      </c>
      <c r="C60" s="30"/>
      <c r="D60" s="30"/>
      <c r="E60" s="30" t="s">
        <v>144</v>
      </c>
      <c r="F60" s="30">
        <v>3</v>
      </c>
      <c r="G60" s="31">
        <v>2.99</v>
      </c>
      <c r="H60" s="56">
        <f aca="true" t="shared" si="2" ref="H60:H74">G60*F60</f>
        <v>8.97</v>
      </c>
      <c r="I60" s="36"/>
      <c r="J60" s="37">
        <v>1</v>
      </c>
      <c r="K60" s="40"/>
      <c r="L60" s="40"/>
      <c r="M60" s="39">
        <v>1</v>
      </c>
      <c r="N60" s="39">
        <v>1</v>
      </c>
    </row>
    <row r="61" spans="2:14" ht="12.75">
      <c r="B61" s="32" t="s">
        <v>143</v>
      </c>
      <c r="C61" s="32"/>
      <c r="D61" s="32"/>
      <c r="E61" s="32" t="s">
        <v>144</v>
      </c>
      <c r="F61" s="32"/>
      <c r="G61" s="33">
        <v>2.99</v>
      </c>
      <c r="H61" s="18">
        <f t="shared" si="2"/>
        <v>0</v>
      </c>
      <c r="I61" s="36"/>
      <c r="J61" s="37"/>
      <c r="K61" s="40"/>
      <c r="L61" s="40"/>
      <c r="M61" s="39"/>
      <c r="N61" s="39"/>
    </row>
    <row r="62" spans="2:15" ht="12.75">
      <c r="B62" s="32" t="s">
        <v>14</v>
      </c>
      <c r="C62" s="32"/>
      <c r="D62" s="32"/>
      <c r="E62" s="35" t="s">
        <v>390</v>
      </c>
      <c r="F62" s="32">
        <v>5</v>
      </c>
      <c r="G62" s="33">
        <v>3.29</v>
      </c>
      <c r="H62" s="18">
        <f t="shared" si="2"/>
        <v>16.45</v>
      </c>
      <c r="I62" s="65">
        <v>1</v>
      </c>
      <c r="J62" s="37" t="s">
        <v>407</v>
      </c>
      <c r="K62" s="40"/>
      <c r="L62" s="40"/>
      <c r="M62" s="40">
        <v>2</v>
      </c>
      <c r="N62" s="40">
        <v>1</v>
      </c>
      <c r="O62" s="4"/>
    </row>
    <row r="63" spans="2:14" ht="12.75">
      <c r="B63" s="32" t="s">
        <v>244</v>
      </c>
      <c r="C63" s="32"/>
      <c r="D63" s="32"/>
      <c r="E63" s="32" t="s">
        <v>15</v>
      </c>
      <c r="F63" s="32">
        <v>3</v>
      </c>
      <c r="G63" s="33">
        <v>2.79</v>
      </c>
      <c r="H63" s="18">
        <f t="shared" si="2"/>
        <v>8.370000000000001</v>
      </c>
      <c r="I63" s="36"/>
      <c r="J63" s="37">
        <v>1</v>
      </c>
      <c r="K63" s="40"/>
      <c r="L63" s="40"/>
      <c r="M63" s="39">
        <v>1</v>
      </c>
      <c r="N63" s="39">
        <v>1</v>
      </c>
    </row>
    <row r="64" spans="2:14" ht="12.75">
      <c r="B64" s="32" t="s">
        <v>408</v>
      </c>
      <c r="C64" s="32"/>
      <c r="D64" s="32"/>
      <c r="E64" s="32" t="s">
        <v>15</v>
      </c>
      <c r="F64" s="32"/>
      <c r="G64" s="33">
        <v>0.67</v>
      </c>
      <c r="H64" s="18">
        <f t="shared" si="2"/>
        <v>0</v>
      </c>
      <c r="I64" s="36"/>
      <c r="J64" s="66" t="s">
        <v>409</v>
      </c>
      <c r="K64" s="40"/>
      <c r="L64" s="40"/>
      <c r="M64" s="39"/>
      <c r="N64" s="39"/>
    </row>
    <row r="65" spans="2:15" ht="12.75">
      <c r="B65" s="32" t="s">
        <v>202</v>
      </c>
      <c r="C65" s="32"/>
      <c r="D65" s="32"/>
      <c r="E65" s="32" t="s">
        <v>292</v>
      </c>
      <c r="F65" s="32"/>
      <c r="G65" s="33">
        <v>4</v>
      </c>
      <c r="H65" s="18">
        <f t="shared" si="2"/>
        <v>0</v>
      </c>
      <c r="I65" s="36"/>
      <c r="J65" s="37"/>
      <c r="K65" s="40"/>
      <c r="L65" s="40"/>
      <c r="M65" s="40"/>
      <c r="N65" s="40"/>
      <c r="O65" s="4"/>
    </row>
    <row r="66" spans="2:14" ht="12.75">
      <c r="B66" s="32" t="s">
        <v>17</v>
      </c>
      <c r="C66" s="32"/>
      <c r="D66" s="32"/>
      <c r="E66" s="32" t="s">
        <v>180</v>
      </c>
      <c r="F66" s="32">
        <v>1</v>
      </c>
      <c r="G66" s="33">
        <v>2.5</v>
      </c>
      <c r="H66" s="18">
        <f t="shared" si="2"/>
        <v>2.5</v>
      </c>
      <c r="I66" s="44" t="s">
        <v>337</v>
      </c>
      <c r="J66" s="45">
        <v>1</v>
      </c>
      <c r="K66" s="40"/>
      <c r="L66" s="40"/>
      <c r="M66" s="39"/>
      <c r="N66" s="39"/>
    </row>
    <row r="67" spans="2:14" ht="12.75">
      <c r="B67" s="32" t="s">
        <v>181</v>
      </c>
      <c r="C67" s="32"/>
      <c r="D67" s="32"/>
      <c r="E67" s="32" t="s">
        <v>54</v>
      </c>
      <c r="F67" s="32">
        <v>4</v>
      </c>
      <c r="G67" s="33">
        <v>3</v>
      </c>
      <c r="H67" s="18">
        <f t="shared" si="2"/>
        <v>12</v>
      </c>
      <c r="I67" s="42" t="s">
        <v>417</v>
      </c>
      <c r="J67" s="37">
        <v>1</v>
      </c>
      <c r="K67" s="40"/>
      <c r="L67" s="40"/>
      <c r="M67" s="39">
        <v>2</v>
      </c>
      <c r="N67" s="39"/>
    </row>
    <row r="68" spans="2:14" ht="12.75">
      <c r="B68" s="32" t="s">
        <v>421</v>
      </c>
      <c r="C68" s="32"/>
      <c r="D68" s="32"/>
      <c r="E68" s="32" t="s">
        <v>422</v>
      </c>
      <c r="F68" s="32"/>
      <c r="G68" s="33"/>
      <c r="H68" s="18"/>
      <c r="I68" s="42" t="s">
        <v>417</v>
      </c>
      <c r="J68" s="37"/>
      <c r="K68" s="40"/>
      <c r="L68" s="40"/>
      <c r="M68" s="39"/>
      <c r="N68" s="39"/>
    </row>
    <row r="69" spans="2:14" ht="12.75">
      <c r="B69" s="32" t="s">
        <v>245</v>
      </c>
      <c r="C69" s="32"/>
      <c r="D69" s="32"/>
      <c r="E69" s="32" t="s">
        <v>54</v>
      </c>
      <c r="F69" s="32">
        <v>1</v>
      </c>
      <c r="G69" s="33">
        <v>6</v>
      </c>
      <c r="H69" s="18">
        <f t="shared" si="2"/>
        <v>6</v>
      </c>
      <c r="I69" s="36"/>
      <c r="J69" s="37"/>
      <c r="K69" s="40"/>
      <c r="L69" s="40"/>
      <c r="M69" s="39">
        <v>1</v>
      </c>
      <c r="N69" s="39"/>
    </row>
    <row r="70" spans="2:14" ht="12.75">
      <c r="B70" s="32" t="s">
        <v>246</v>
      </c>
      <c r="C70" s="32"/>
      <c r="D70" s="32"/>
      <c r="E70" s="32" t="s">
        <v>247</v>
      </c>
      <c r="F70" s="32">
        <v>2</v>
      </c>
      <c r="G70" s="33"/>
      <c r="H70" s="18">
        <f t="shared" si="2"/>
        <v>0</v>
      </c>
      <c r="I70" s="36"/>
      <c r="J70" s="37"/>
      <c r="K70" s="40"/>
      <c r="L70" s="40"/>
      <c r="M70" s="39">
        <v>1</v>
      </c>
      <c r="N70" s="39"/>
    </row>
    <row r="71" spans="2:14" ht="12.75">
      <c r="B71" s="32" t="s">
        <v>248</v>
      </c>
      <c r="C71" s="32"/>
      <c r="D71" s="32"/>
      <c r="E71" s="32" t="s">
        <v>249</v>
      </c>
      <c r="F71" s="32">
        <v>3</v>
      </c>
      <c r="G71" s="33">
        <v>2</v>
      </c>
      <c r="H71" s="18">
        <f t="shared" si="2"/>
        <v>6</v>
      </c>
      <c r="I71" s="65">
        <v>1</v>
      </c>
      <c r="J71" s="37"/>
      <c r="K71" s="40"/>
      <c r="L71" s="40"/>
      <c r="M71" s="39">
        <v>2</v>
      </c>
      <c r="N71" s="39"/>
    </row>
    <row r="72" spans="2:14" ht="12.75">
      <c r="B72" s="32" t="s">
        <v>293</v>
      </c>
      <c r="C72" s="32"/>
      <c r="D72" s="32"/>
      <c r="E72" s="32" t="s">
        <v>294</v>
      </c>
      <c r="F72" s="32">
        <v>3</v>
      </c>
      <c r="G72" s="33">
        <v>3.99</v>
      </c>
      <c r="H72" s="18">
        <f t="shared" si="2"/>
        <v>11.97</v>
      </c>
      <c r="I72" s="65">
        <v>2</v>
      </c>
      <c r="J72" s="37"/>
      <c r="K72" s="40"/>
      <c r="L72" s="40"/>
      <c r="M72" s="39">
        <v>1</v>
      </c>
      <c r="N72" s="39"/>
    </row>
    <row r="73" spans="2:14" ht="12.75">
      <c r="B73" s="32" t="s">
        <v>295</v>
      </c>
      <c r="C73" s="32"/>
      <c r="D73" s="32"/>
      <c r="E73" s="32" t="s">
        <v>296</v>
      </c>
      <c r="F73" s="32"/>
      <c r="G73" s="33"/>
      <c r="H73" s="18"/>
      <c r="I73" s="36"/>
      <c r="J73" s="37"/>
      <c r="K73" s="40"/>
      <c r="L73" s="40"/>
      <c r="M73" s="39"/>
      <c r="N73" s="39"/>
    </row>
    <row r="74" spans="2:14" ht="12.75">
      <c r="B74" s="32" t="s">
        <v>145</v>
      </c>
      <c r="C74" s="32"/>
      <c r="D74" s="32"/>
      <c r="E74" s="32" t="s">
        <v>18</v>
      </c>
      <c r="F74" s="32"/>
      <c r="G74" s="33">
        <v>1.6</v>
      </c>
      <c r="H74" s="18">
        <f t="shared" si="2"/>
        <v>0</v>
      </c>
      <c r="I74" s="36"/>
      <c r="J74" s="37"/>
      <c r="K74" s="40"/>
      <c r="L74" s="40"/>
      <c r="M74" s="39"/>
      <c r="N74" s="39"/>
    </row>
    <row r="75" spans="7:10" ht="12.75">
      <c r="G75" s="8" t="s">
        <v>134</v>
      </c>
      <c r="H75" s="6">
        <f>SUM(H60:H74)</f>
        <v>72.26</v>
      </c>
      <c r="J75" s="20"/>
    </row>
    <row r="76" spans="1:10" ht="12.75">
      <c r="A76" s="2" t="s">
        <v>355</v>
      </c>
      <c r="G76" s="8"/>
      <c r="J76" s="20"/>
    </row>
    <row r="77" spans="2:14" ht="12.75">
      <c r="B77" s="30" t="s">
        <v>16</v>
      </c>
      <c r="C77" s="30"/>
      <c r="D77" s="30"/>
      <c r="E77" s="57" t="s">
        <v>391</v>
      </c>
      <c r="F77" s="30">
        <v>3</v>
      </c>
      <c r="G77" s="31">
        <v>5.9</v>
      </c>
      <c r="H77" s="56">
        <f aca="true" t="shared" si="3" ref="H77:H83">G77*F77</f>
        <v>17.700000000000003</v>
      </c>
      <c r="I77" s="36">
        <v>2</v>
      </c>
      <c r="J77" s="37"/>
      <c r="K77" s="40"/>
      <c r="L77" s="40"/>
      <c r="M77" s="39">
        <v>1</v>
      </c>
      <c r="N77" s="39"/>
    </row>
    <row r="78" spans="2:14" ht="12.75">
      <c r="B78" s="32" t="s">
        <v>29</v>
      </c>
      <c r="C78" s="32"/>
      <c r="D78" s="32"/>
      <c r="E78" s="35" t="s">
        <v>392</v>
      </c>
      <c r="F78" s="32">
        <v>1</v>
      </c>
      <c r="G78" s="33">
        <v>6</v>
      </c>
      <c r="H78" s="18">
        <f t="shared" si="3"/>
        <v>6</v>
      </c>
      <c r="I78" s="36">
        <v>1</v>
      </c>
      <c r="J78" s="37"/>
      <c r="K78" s="40"/>
      <c r="L78" s="40"/>
      <c r="M78" s="39"/>
      <c r="N78" s="39"/>
    </row>
    <row r="79" spans="2:14" ht="12.75">
      <c r="B79" s="32" t="s">
        <v>30</v>
      </c>
      <c r="C79" s="32"/>
      <c r="D79" s="32"/>
      <c r="E79" s="35" t="s">
        <v>393</v>
      </c>
      <c r="F79" s="32">
        <v>1</v>
      </c>
      <c r="G79" s="33">
        <v>6</v>
      </c>
      <c r="H79" s="18">
        <f t="shared" si="3"/>
        <v>6</v>
      </c>
      <c r="I79" s="36">
        <v>1</v>
      </c>
      <c r="J79" s="37"/>
      <c r="K79" s="40"/>
      <c r="L79" s="40"/>
      <c r="M79" s="39">
        <v>1</v>
      </c>
      <c r="N79" s="40"/>
    </row>
    <row r="80" spans="2:14" ht="12.75">
      <c r="B80" s="32" t="s">
        <v>31</v>
      </c>
      <c r="C80" s="32"/>
      <c r="D80" s="32"/>
      <c r="E80" s="32" t="s">
        <v>184</v>
      </c>
      <c r="F80" s="32">
        <v>2</v>
      </c>
      <c r="G80" s="33">
        <v>6.99</v>
      </c>
      <c r="H80" s="18">
        <f t="shared" si="3"/>
        <v>13.98</v>
      </c>
      <c r="I80" s="36"/>
      <c r="J80" s="37"/>
      <c r="K80" s="40">
        <v>1</v>
      </c>
      <c r="L80" s="40"/>
      <c r="M80" s="39">
        <v>1</v>
      </c>
      <c r="N80" s="39"/>
    </row>
    <row r="81" spans="2:14" ht="12.75">
      <c r="B81" s="32" t="s">
        <v>192</v>
      </c>
      <c r="C81" s="32"/>
      <c r="D81" s="32"/>
      <c r="E81" s="32" t="s">
        <v>254</v>
      </c>
      <c r="F81" s="32">
        <v>2</v>
      </c>
      <c r="G81" s="33">
        <v>3.99</v>
      </c>
      <c r="H81" s="18">
        <f t="shared" si="3"/>
        <v>7.98</v>
      </c>
      <c r="I81" s="36"/>
      <c r="J81" s="37">
        <v>2</v>
      </c>
      <c r="K81" s="40"/>
      <c r="L81" s="40"/>
      <c r="M81" s="39"/>
      <c r="N81" s="39"/>
    </row>
    <row r="82" spans="2:14" ht="12.75">
      <c r="B82" s="32" t="s">
        <v>227</v>
      </c>
      <c r="C82" s="32"/>
      <c r="D82" s="32"/>
      <c r="E82" s="32" t="s">
        <v>254</v>
      </c>
      <c r="F82" s="32">
        <v>2</v>
      </c>
      <c r="G82" s="33">
        <v>3.99</v>
      </c>
      <c r="H82" s="18">
        <f t="shared" si="3"/>
        <v>7.98</v>
      </c>
      <c r="I82" s="36"/>
      <c r="J82" s="37">
        <v>2</v>
      </c>
      <c r="K82" s="40"/>
      <c r="L82" s="40"/>
      <c r="M82" s="39"/>
      <c r="N82" s="39"/>
    </row>
    <row r="83" spans="2:14" ht="12.75">
      <c r="B83" s="32" t="s">
        <v>352</v>
      </c>
      <c r="C83" s="32"/>
      <c r="D83" s="32"/>
      <c r="E83" s="32" t="s">
        <v>353</v>
      </c>
      <c r="F83" s="58"/>
      <c r="G83" s="33">
        <v>2.5</v>
      </c>
      <c r="H83" s="18">
        <f t="shared" si="3"/>
        <v>0</v>
      </c>
      <c r="I83" s="36"/>
      <c r="J83" s="37"/>
      <c r="K83" s="37"/>
      <c r="L83" s="37"/>
      <c r="M83" s="39"/>
      <c r="N83" s="39"/>
    </row>
    <row r="84" spans="7:10" ht="12.75">
      <c r="G84" s="8" t="s">
        <v>134</v>
      </c>
      <c r="H84" s="6">
        <f>SUM(H77:H83)</f>
        <v>59.640000000000015</v>
      </c>
      <c r="J84" s="20"/>
    </row>
    <row r="85" spans="7:10" ht="12.75">
      <c r="G85" s="8"/>
      <c r="J85" s="20"/>
    </row>
    <row r="86" spans="1:10" ht="12.75">
      <c r="A86" s="2" t="s">
        <v>32</v>
      </c>
      <c r="J86" s="20"/>
    </row>
    <row r="87" spans="2:14" ht="12.75">
      <c r="B87" s="30" t="s">
        <v>297</v>
      </c>
      <c r="C87" s="30"/>
      <c r="D87" s="30"/>
      <c r="E87" s="30" t="s">
        <v>255</v>
      </c>
      <c r="F87" s="30">
        <v>6</v>
      </c>
      <c r="G87" s="31">
        <v>4.85</v>
      </c>
      <c r="H87" s="56">
        <f>G87*F87</f>
        <v>29.099999999999998</v>
      </c>
      <c r="I87" s="42" t="s">
        <v>417</v>
      </c>
      <c r="J87" s="37">
        <v>3</v>
      </c>
      <c r="K87" s="37"/>
      <c r="L87" s="37"/>
      <c r="M87" s="39">
        <v>3</v>
      </c>
      <c r="N87" s="39"/>
    </row>
    <row r="88" spans="2:14" ht="12.75">
      <c r="B88" s="32" t="s">
        <v>298</v>
      </c>
      <c r="C88" s="32"/>
      <c r="D88" s="32"/>
      <c r="E88" s="32" t="s">
        <v>193</v>
      </c>
      <c r="F88" s="59"/>
      <c r="G88" s="33"/>
      <c r="H88" s="18">
        <f aca="true" t="shared" si="4" ref="H88:H98">G88*F88</f>
        <v>0</v>
      </c>
      <c r="I88" s="36"/>
      <c r="J88" s="37"/>
      <c r="K88" s="37"/>
      <c r="L88" s="37"/>
      <c r="M88" s="39"/>
      <c r="N88" s="39"/>
    </row>
    <row r="89" spans="2:14" ht="12.75">
      <c r="B89" s="32" t="s">
        <v>311</v>
      </c>
      <c r="C89" s="32"/>
      <c r="D89" s="32"/>
      <c r="E89" s="35" t="s">
        <v>394</v>
      </c>
      <c r="F89" s="32">
        <v>1</v>
      </c>
      <c r="G89" s="33">
        <v>19</v>
      </c>
      <c r="H89" s="18">
        <f>G89*F89</f>
        <v>19</v>
      </c>
      <c r="I89" s="42" t="s">
        <v>417</v>
      </c>
      <c r="J89" s="46" t="s">
        <v>395</v>
      </c>
      <c r="K89" s="47"/>
      <c r="L89" s="47"/>
      <c r="M89" s="39"/>
      <c r="N89" s="39"/>
    </row>
    <row r="90" spans="2:14" ht="12.75">
      <c r="B90" s="32" t="s">
        <v>310</v>
      </c>
      <c r="C90" s="32"/>
      <c r="D90" s="32"/>
      <c r="E90" s="32" t="s">
        <v>193</v>
      </c>
      <c r="F90" s="32"/>
      <c r="G90" s="33">
        <v>2.6</v>
      </c>
      <c r="H90" s="18">
        <f>G90*F90</f>
        <v>0</v>
      </c>
      <c r="I90" s="36"/>
      <c r="J90" s="37"/>
      <c r="K90" s="37"/>
      <c r="L90" s="37"/>
      <c r="M90" s="40"/>
      <c r="N90" s="40"/>
    </row>
    <row r="91" spans="2:14" ht="12.75">
      <c r="B91" s="32" t="s">
        <v>256</v>
      </c>
      <c r="C91" s="32"/>
      <c r="D91" s="32"/>
      <c r="E91" s="32" t="s">
        <v>193</v>
      </c>
      <c r="F91" s="32"/>
      <c r="G91" s="33">
        <v>4</v>
      </c>
      <c r="H91" s="18">
        <f>G91*F91</f>
        <v>0</v>
      </c>
      <c r="I91" s="36"/>
      <c r="J91" s="37"/>
      <c r="K91" s="40"/>
      <c r="L91" s="40"/>
      <c r="M91" s="39"/>
      <c r="N91" s="39"/>
    </row>
    <row r="92" spans="2:14" ht="12.75">
      <c r="B92" s="32" t="s">
        <v>230</v>
      </c>
      <c r="C92" s="32"/>
      <c r="D92" s="32"/>
      <c r="E92" s="35" t="s">
        <v>396</v>
      </c>
      <c r="F92" s="60">
        <v>1</v>
      </c>
      <c r="G92" s="33">
        <v>12</v>
      </c>
      <c r="H92" s="18">
        <f>G92*F92</f>
        <v>12</v>
      </c>
      <c r="I92" s="42" t="s">
        <v>417</v>
      </c>
      <c r="J92" s="37"/>
      <c r="K92" s="40"/>
      <c r="L92" s="40"/>
      <c r="M92" s="39"/>
      <c r="N92" s="39"/>
    </row>
    <row r="93" spans="2:14" ht="12.75">
      <c r="B93" s="32" t="s">
        <v>204</v>
      </c>
      <c r="C93" s="32"/>
      <c r="D93" s="32"/>
      <c r="E93" s="32" t="s">
        <v>193</v>
      </c>
      <c r="F93" s="32"/>
      <c r="G93" s="33">
        <v>16</v>
      </c>
      <c r="H93" s="18">
        <f t="shared" si="4"/>
        <v>0</v>
      </c>
      <c r="I93" s="36"/>
      <c r="J93" s="37"/>
      <c r="K93" s="40"/>
      <c r="L93" s="40"/>
      <c r="M93" s="39"/>
      <c r="N93" s="39"/>
    </row>
    <row r="94" spans="2:14" ht="12.75">
      <c r="B94" s="32" t="s">
        <v>309</v>
      </c>
      <c r="C94" s="32"/>
      <c r="D94" s="32"/>
      <c r="E94" s="32" t="s">
        <v>193</v>
      </c>
      <c r="F94" s="32"/>
      <c r="G94" s="33">
        <v>15</v>
      </c>
      <c r="H94" s="18">
        <f t="shared" si="4"/>
        <v>0</v>
      </c>
      <c r="I94" s="36"/>
      <c r="J94" s="37"/>
      <c r="K94" s="40"/>
      <c r="L94" s="40"/>
      <c r="M94" s="39"/>
      <c r="N94" s="39"/>
    </row>
    <row r="95" spans="2:14" ht="12.75">
      <c r="B95" s="32" t="s">
        <v>203</v>
      </c>
      <c r="C95" s="32"/>
      <c r="D95" s="32"/>
      <c r="E95" s="32" t="s">
        <v>194</v>
      </c>
      <c r="F95" s="32"/>
      <c r="G95" s="33">
        <v>12</v>
      </c>
      <c r="H95" s="18">
        <f t="shared" si="4"/>
        <v>0</v>
      </c>
      <c r="I95" s="36"/>
      <c r="J95" s="37"/>
      <c r="K95" s="40"/>
      <c r="L95" s="40"/>
      <c r="M95" s="39" t="s">
        <v>360</v>
      </c>
      <c r="N95" s="39"/>
    </row>
    <row r="96" spans="2:14" ht="12.75">
      <c r="B96" s="32" t="s">
        <v>327</v>
      </c>
      <c r="C96" s="32"/>
      <c r="D96" s="32"/>
      <c r="E96" s="35" t="s">
        <v>397</v>
      </c>
      <c r="F96" s="32">
        <v>5</v>
      </c>
      <c r="G96" s="33">
        <v>2.15</v>
      </c>
      <c r="H96" s="18">
        <f t="shared" si="4"/>
        <v>10.75</v>
      </c>
      <c r="I96" s="42" t="s">
        <v>417</v>
      </c>
      <c r="J96" s="37">
        <v>5</v>
      </c>
      <c r="K96" s="40"/>
      <c r="L96" s="40"/>
      <c r="M96" s="39"/>
      <c r="N96" s="39"/>
    </row>
    <row r="97" spans="2:14" ht="12.75">
      <c r="B97" s="32" t="s">
        <v>195</v>
      </c>
      <c r="C97" s="32"/>
      <c r="D97" s="32"/>
      <c r="E97" s="32" t="s">
        <v>193</v>
      </c>
      <c r="F97" s="32">
        <v>2.5</v>
      </c>
      <c r="G97" s="33">
        <v>5</v>
      </c>
      <c r="H97" s="18">
        <f t="shared" si="4"/>
        <v>12.5</v>
      </c>
      <c r="I97" s="36"/>
      <c r="J97" s="37"/>
      <c r="K97" s="40"/>
      <c r="L97" s="40"/>
      <c r="M97" s="40" t="s">
        <v>361</v>
      </c>
      <c r="N97" s="40"/>
    </row>
    <row r="98" spans="2:14" ht="12.75">
      <c r="B98" s="32" t="s">
        <v>165</v>
      </c>
      <c r="C98" s="32"/>
      <c r="D98" s="32"/>
      <c r="E98" s="32" t="s">
        <v>166</v>
      </c>
      <c r="F98" s="32">
        <v>0</v>
      </c>
      <c r="G98" s="33">
        <v>13</v>
      </c>
      <c r="H98" s="18">
        <f t="shared" si="4"/>
        <v>0</v>
      </c>
      <c r="I98" s="36"/>
      <c r="J98" s="37"/>
      <c r="K98" s="40"/>
      <c r="L98" s="40"/>
      <c r="M98" s="39"/>
      <c r="N98" s="39"/>
    </row>
    <row r="99" spans="7:10" ht="12.75">
      <c r="G99" s="8" t="s">
        <v>134</v>
      </c>
      <c r="H99" s="6">
        <f>SUM(H87:H98)</f>
        <v>83.35</v>
      </c>
      <c r="J99" s="20"/>
    </row>
    <row r="100" spans="1:10" ht="12.75">
      <c r="A100" s="2" t="s">
        <v>22</v>
      </c>
      <c r="J100" s="20"/>
    </row>
    <row r="101" spans="2:14" ht="12.75">
      <c r="B101" s="30" t="s">
        <v>23</v>
      </c>
      <c r="C101" s="30"/>
      <c r="D101" s="30"/>
      <c r="E101" s="30" t="s">
        <v>307</v>
      </c>
      <c r="F101" s="30">
        <v>2</v>
      </c>
      <c r="G101" s="31">
        <v>2.5</v>
      </c>
      <c r="H101" s="56">
        <f aca="true" t="shared" si="5" ref="H101:H111">G101*F101</f>
        <v>5</v>
      </c>
      <c r="I101" s="36"/>
      <c r="J101" s="37">
        <v>1</v>
      </c>
      <c r="K101" s="40"/>
      <c r="L101" s="40"/>
      <c r="M101" s="39">
        <v>1</v>
      </c>
      <c r="N101" s="39"/>
    </row>
    <row r="102" spans="2:14" ht="12.75">
      <c r="B102" s="32" t="s">
        <v>250</v>
      </c>
      <c r="C102" s="32"/>
      <c r="D102" s="32"/>
      <c r="E102" s="32" t="s">
        <v>251</v>
      </c>
      <c r="F102" s="32"/>
      <c r="G102" s="33">
        <v>1.99</v>
      </c>
      <c r="H102" s="18">
        <f t="shared" si="5"/>
        <v>0</v>
      </c>
      <c r="I102" s="36"/>
      <c r="J102" s="37"/>
      <c r="K102" s="40"/>
      <c r="L102" s="40"/>
      <c r="M102" s="39"/>
      <c r="N102" s="39"/>
    </row>
    <row r="103" spans="2:14" ht="12.75">
      <c r="B103" s="32" t="s">
        <v>199</v>
      </c>
      <c r="C103" s="32"/>
      <c r="D103" s="32"/>
      <c r="E103" s="32" t="s">
        <v>308</v>
      </c>
      <c r="F103" s="32">
        <v>3</v>
      </c>
      <c r="G103" s="33">
        <v>3.39</v>
      </c>
      <c r="H103" s="18">
        <f t="shared" si="5"/>
        <v>10.17</v>
      </c>
      <c r="I103" s="36"/>
      <c r="J103" s="37">
        <v>2</v>
      </c>
      <c r="K103" s="40"/>
      <c r="L103" s="40"/>
      <c r="M103" s="39">
        <v>1</v>
      </c>
      <c r="N103" s="39"/>
    </row>
    <row r="104" spans="2:14" ht="12.75">
      <c r="B104" s="32" t="s">
        <v>24</v>
      </c>
      <c r="C104" s="32"/>
      <c r="D104" s="32"/>
      <c r="E104" s="32" t="s">
        <v>342</v>
      </c>
      <c r="F104" s="32">
        <v>2</v>
      </c>
      <c r="G104" s="33">
        <v>3.49</v>
      </c>
      <c r="H104" s="18">
        <f t="shared" si="5"/>
        <v>6.98</v>
      </c>
      <c r="I104" s="36"/>
      <c r="J104" s="37">
        <v>1</v>
      </c>
      <c r="K104" s="40"/>
      <c r="L104" s="40"/>
      <c r="M104" s="39">
        <v>1</v>
      </c>
      <c r="N104" s="39"/>
    </row>
    <row r="105" spans="2:14" ht="12.75">
      <c r="B105" s="32" t="s">
        <v>25</v>
      </c>
      <c r="C105" s="32"/>
      <c r="D105" s="32"/>
      <c r="E105" s="32" t="s">
        <v>252</v>
      </c>
      <c r="F105" s="32">
        <v>4</v>
      </c>
      <c r="G105" s="33">
        <v>3.39</v>
      </c>
      <c r="H105" s="18">
        <f t="shared" si="5"/>
        <v>13.56</v>
      </c>
      <c r="I105" s="36"/>
      <c r="J105" s="37">
        <v>1</v>
      </c>
      <c r="K105" s="40"/>
      <c r="L105" s="40"/>
      <c r="M105" s="39">
        <v>2</v>
      </c>
      <c r="N105" s="39">
        <v>1</v>
      </c>
    </row>
    <row r="106" spans="2:14" ht="12.75">
      <c r="B106" s="32" t="s">
        <v>299</v>
      </c>
      <c r="C106" s="32"/>
      <c r="D106" s="32"/>
      <c r="E106" s="32" t="s">
        <v>300</v>
      </c>
      <c r="F106" s="32"/>
      <c r="G106" s="33"/>
      <c r="H106" s="18"/>
      <c r="I106" s="36"/>
      <c r="J106" s="37"/>
      <c r="K106" s="40"/>
      <c r="L106" s="40"/>
      <c r="M106" s="39"/>
      <c r="N106" s="39"/>
    </row>
    <row r="107" spans="2:14" ht="12.75">
      <c r="B107" s="32" t="s">
        <v>200</v>
      </c>
      <c r="C107" s="32"/>
      <c r="D107" s="32"/>
      <c r="E107" s="32" t="s">
        <v>96</v>
      </c>
      <c r="F107" s="32">
        <v>3</v>
      </c>
      <c r="G107" s="33">
        <v>2.6</v>
      </c>
      <c r="H107" s="18">
        <f t="shared" si="5"/>
        <v>7.800000000000001</v>
      </c>
      <c r="I107" s="36"/>
      <c r="J107" s="37">
        <v>2</v>
      </c>
      <c r="K107" s="40"/>
      <c r="L107" s="40"/>
      <c r="M107" s="39">
        <v>1</v>
      </c>
      <c r="N107" s="39"/>
    </row>
    <row r="108" spans="2:14" ht="12.75">
      <c r="B108" s="32" t="s">
        <v>253</v>
      </c>
      <c r="C108" s="32"/>
      <c r="D108" s="32"/>
      <c r="E108" s="32" t="s">
        <v>334</v>
      </c>
      <c r="F108" s="32">
        <v>2</v>
      </c>
      <c r="G108" s="33">
        <v>1.29</v>
      </c>
      <c r="H108" s="18">
        <f t="shared" si="5"/>
        <v>2.58</v>
      </c>
      <c r="I108" s="36"/>
      <c r="J108" s="37">
        <v>1</v>
      </c>
      <c r="K108" s="40"/>
      <c r="L108" s="40"/>
      <c r="M108" s="39">
        <v>1</v>
      </c>
      <c r="N108" s="39"/>
    </row>
    <row r="109" spans="2:14" ht="12.75">
      <c r="B109" s="32" t="s">
        <v>95</v>
      </c>
      <c r="C109" s="32"/>
      <c r="D109" s="32"/>
      <c r="E109" s="32" t="s">
        <v>96</v>
      </c>
      <c r="F109" s="32"/>
      <c r="G109" s="33">
        <v>2.6</v>
      </c>
      <c r="H109" s="18">
        <f t="shared" si="5"/>
        <v>0</v>
      </c>
      <c r="I109" s="36"/>
      <c r="J109" s="37"/>
      <c r="K109" s="40"/>
      <c r="L109" s="40"/>
      <c r="M109" s="39"/>
      <c r="N109" s="39"/>
    </row>
    <row r="110" spans="2:14" ht="12.75">
      <c r="B110" s="32" t="s">
        <v>325</v>
      </c>
      <c r="C110" s="32"/>
      <c r="D110" s="32"/>
      <c r="E110" s="32" t="s">
        <v>324</v>
      </c>
      <c r="F110" s="32">
        <v>2</v>
      </c>
      <c r="G110" s="33">
        <v>2.5</v>
      </c>
      <c r="H110" s="18">
        <f t="shared" si="5"/>
        <v>5</v>
      </c>
      <c r="I110" s="36"/>
      <c r="J110" s="37"/>
      <c r="K110" s="40">
        <v>1</v>
      </c>
      <c r="L110" s="40"/>
      <c r="M110" s="39">
        <v>1</v>
      </c>
      <c r="N110" s="39"/>
    </row>
    <row r="111" spans="2:14" ht="12.75">
      <c r="B111" s="32" t="s">
        <v>198</v>
      </c>
      <c r="C111" s="32"/>
      <c r="D111" s="32"/>
      <c r="E111" s="32" t="s">
        <v>4</v>
      </c>
      <c r="F111" s="32">
        <v>2</v>
      </c>
      <c r="G111" s="33">
        <v>4.49</v>
      </c>
      <c r="H111" s="18">
        <f t="shared" si="5"/>
        <v>8.98</v>
      </c>
      <c r="I111" s="36"/>
      <c r="J111" s="37">
        <v>1</v>
      </c>
      <c r="K111" s="40"/>
      <c r="L111" s="40"/>
      <c r="M111" s="40">
        <v>1</v>
      </c>
      <c r="N111" s="40"/>
    </row>
    <row r="112" spans="7:10" ht="12.75">
      <c r="G112" s="8" t="s">
        <v>134</v>
      </c>
      <c r="H112" s="6">
        <f>SUM(H101:H111)</f>
        <v>60.07000000000001</v>
      </c>
      <c r="J112" s="20"/>
    </row>
    <row r="113" spans="7:10" ht="12.75">
      <c r="G113" s="8"/>
      <c r="J113" s="20"/>
    </row>
    <row r="114" spans="1:10" ht="12.75">
      <c r="A114" s="2" t="s">
        <v>178</v>
      </c>
      <c r="J114" s="20"/>
    </row>
    <row r="115" spans="2:14" ht="12.75">
      <c r="B115" s="30" t="s">
        <v>11</v>
      </c>
      <c r="C115" s="30"/>
      <c r="D115" s="30"/>
      <c r="E115" s="30" t="s">
        <v>93</v>
      </c>
      <c r="F115" s="30"/>
      <c r="G115" s="31">
        <v>2.79</v>
      </c>
      <c r="H115" s="56">
        <f aca="true" t="shared" si="6" ref="H115:H122">G115*F115</f>
        <v>0</v>
      </c>
      <c r="I115" s="36"/>
      <c r="J115" s="37"/>
      <c r="K115" s="40"/>
      <c r="L115" s="40"/>
      <c r="M115" s="39"/>
      <c r="N115" s="39"/>
    </row>
    <row r="116" spans="2:14" ht="12.75">
      <c r="B116" s="30" t="s">
        <v>12</v>
      </c>
      <c r="C116" s="30"/>
      <c r="D116" s="30"/>
      <c r="E116" s="30" t="s">
        <v>94</v>
      </c>
      <c r="F116" s="30"/>
      <c r="G116" s="31">
        <v>2.5</v>
      </c>
      <c r="H116" s="56">
        <f t="shared" si="6"/>
        <v>0</v>
      </c>
      <c r="I116" s="36"/>
      <c r="J116" s="37"/>
      <c r="K116" s="40"/>
      <c r="L116" s="40"/>
      <c r="M116" s="39"/>
      <c r="N116" s="39"/>
    </row>
    <row r="117" spans="2:14" ht="12.75">
      <c r="B117" s="32" t="s">
        <v>216</v>
      </c>
      <c r="C117" s="32"/>
      <c r="D117" s="32"/>
      <c r="E117" s="32" t="s">
        <v>322</v>
      </c>
      <c r="F117" s="32">
        <v>2</v>
      </c>
      <c r="G117" s="33">
        <v>4.49</v>
      </c>
      <c r="H117" s="18">
        <f>G117*F117</f>
        <v>8.98</v>
      </c>
      <c r="I117" s="44">
        <v>4</v>
      </c>
      <c r="J117" s="37">
        <v>2</v>
      </c>
      <c r="K117" s="48"/>
      <c r="L117" s="48"/>
      <c r="M117" s="39"/>
      <c r="N117" s="40"/>
    </row>
    <row r="118" spans="2:14" ht="12.75">
      <c r="B118" s="32" t="s">
        <v>243</v>
      </c>
      <c r="C118" s="32"/>
      <c r="D118" s="32"/>
      <c r="E118" s="32" t="s">
        <v>321</v>
      </c>
      <c r="F118" s="32">
        <v>1</v>
      </c>
      <c r="G118" s="33">
        <v>3.69</v>
      </c>
      <c r="H118" s="18">
        <f t="shared" si="6"/>
        <v>3.69</v>
      </c>
      <c r="I118" s="44" t="s">
        <v>416</v>
      </c>
      <c r="J118" s="37"/>
      <c r="K118" s="48"/>
      <c r="L118" s="48"/>
      <c r="M118" s="39"/>
      <c r="N118" s="40"/>
    </row>
    <row r="119" spans="2:14" ht="12.75">
      <c r="B119" s="32" t="s">
        <v>19</v>
      </c>
      <c r="C119" s="32"/>
      <c r="D119" s="32"/>
      <c r="E119" s="32" t="s">
        <v>340</v>
      </c>
      <c r="F119" s="32">
        <v>2</v>
      </c>
      <c r="G119" s="33">
        <v>4.29</v>
      </c>
      <c r="H119" s="18">
        <f t="shared" si="6"/>
        <v>8.58</v>
      </c>
      <c r="I119" s="65">
        <v>1</v>
      </c>
      <c r="J119" s="37"/>
      <c r="K119" s="40"/>
      <c r="L119" s="40"/>
      <c r="M119" s="39"/>
      <c r="N119" s="39"/>
    </row>
    <row r="120" spans="2:14" ht="12.75">
      <c r="B120" s="32" t="s">
        <v>20</v>
      </c>
      <c r="C120" s="32"/>
      <c r="D120" s="32"/>
      <c r="E120" s="32" t="s">
        <v>341</v>
      </c>
      <c r="F120" s="32">
        <v>2</v>
      </c>
      <c r="G120" s="33">
        <v>4.29</v>
      </c>
      <c r="H120" s="18">
        <f t="shared" si="6"/>
        <v>8.58</v>
      </c>
      <c r="I120" s="65">
        <v>3</v>
      </c>
      <c r="J120" s="37"/>
      <c r="K120" s="40"/>
      <c r="L120" s="40"/>
      <c r="M120" s="39"/>
      <c r="N120" s="39"/>
    </row>
    <row r="121" spans="2:14" ht="12.75">
      <c r="B121" s="32" t="s">
        <v>153</v>
      </c>
      <c r="C121" s="32"/>
      <c r="D121" s="32"/>
      <c r="E121" s="32" t="s">
        <v>217</v>
      </c>
      <c r="F121" s="32">
        <v>2</v>
      </c>
      <c r="G121" s="33">
        <v>3</v>
      </c>
      <c r="H121" s="18">
        <f t="shared" si="6"/>
        <v>6</v>
      </c>
      <c r="I121" s="65">
        <v>1</v>
      </c>
      <c r="J121" s="49"/>
      <c r="K121" s="40"/>
      <c r="L121" s="40"/>
      <c r="M121" s="39">
        <v>1</v>
      </c>
      <c r="N121" s="39"/>
    </row>
    <row r="122" spans="2:14" ht="12.75">
      <c r="B122" s="32" t="s">
        <v>21</v>
      </c>
      <c r="C122" s="32"/>
      <c r="D122" s="32"/>
      <c r="E122" s="32" t="s">
        <v>323</v>
      </c>
      <c r="F122" s="32">
        <v>2</v>
      </c>
      <c r="G122" s="33">
        <v>1.5</v>
      </c>
      <c r="H122" s="18">
        <f t="shared" si="6"/>
        <v>3</v>
      </c>
      <c r="I122" s="36"/>
      <c r="J122" s="37">
        <v>1</v>
      </c>
      <c r="K122" s="40"/>
      <c r="L122" s="40"/>
      <c r="M122" s="39">
        <v>1</v>
      </c>
      <c r="N122" s="39"/>
    </row>
    <row r="123" spans="7:10" ht="12.75">
      <c r="G123" s="8" t="s">
        <v>134</v>
      </c>
      <c r="H123" s="6">
        <f>SUM(H115:H122)</f>
        <v>38.83</v>
      </c>
      <c r="J123" s="20"/>
    </row>
    <row r="124" spans="7:10" ht="12.75">
      <c r="G124" s="8"/>
      <c r="J124" s="20"/>
    </row>
    <row r="125" spans="1:10" ht="12.75">
      <c r="A125" s="2" t="s">
        <v>26</v>
      </c>
      <c r="J125" s="20"/>
    </row>
    <row r="126" spans="2:14" ht="12.75">
      <c r="B126" s="30" t="s">
        <v>317</v>
      </c>
      <c r="C126" s="30"/>
      <c r="D126" s="30"/>
      <c r="E126" s="30" t="s">
        <v>326</v>
      </c>
      <c r="F126" s="30">
        <v>2</v>
      </c>
      <c r="G126" s="31">
        <v>1.75</v>
      </c>
      <c r="H126" s="56">
        <f>G126*F126</f>
        <v>3.5</v>
      </c>
      <c r="I126" s="65">
        <v>2</v>
      </c>
      <c r="J126" s="37"/>
      <c r="K126" s="40"/>
      <c r="L126" s="40"/>
      <c r="M126" s="39"/>
      <c r="N126" s="39"/>
    </row>
    <row r="127" spans="2:14" ht="12.75">
      <c r="B127" s="32" t="s">
        <v>332</v>
      </c>
      <c r="C127" s="32"/>
      <c r="D127" s="32"/>
      <c r="E127" s="32" t="s">
        <v>343</v>
      </c>
      <c r="F127" s="32">
        <v>1</v>
      </c>
      <c r="G127" s="33">
        <v>0.8</v>
      </c>
      <c r="H127" s="18">
        <f>G127*F127</f>
        <v>0.8</v>
      </c>
      <c r="I127" s="44">
        <v>1</v>
      </c>
      <c r="J127" s="37"/>
      <c r="K127" s="40"/>
      <c r="L127" s="40"/>
      <c r="M127" s="39"/>
      <c r="N127" s="39"/>
    </row>
    <row r="128" spans="2:14" ht="12.75">
      <c r="B128" s="32" t="s">
        <v>155</v>
      </c>
      <c r="C128" s="32"/>
      <c r="D128" s="32"/>
      <c r="E128" s="32" t="s">
        <v>154</v>
      </c>
      <c r="F128" s="32"/>
      <c r="G128" s="33">
        <v>0.66</v>
      </c>
      <c r="H128" s="18">
        <f>G128*F128</f>
        <v>0</v>
      </c>
      <c r="I128" s="36"/>
      <c r="J128" s="37"/>
      <c r="K128" s="40"/>
      <c r="L128" s="40"/>
      <c r="M128" s="39"/>
      <c r="N128" s="39"/>
    </row>
    <row r="129" spans="2:14" ht="12.75">
      <c r="B129" s="32" t="s">
        <v>205</v>
      </c>
      <c r="C129" s="32"/>
      <c r="D129" s="32"/>
      <c r="E129" s="32" t="s">
        <v>206</v>
      </c>
      <c r="F129" s="32"/>
      <c r="G129" s="33">
        <v>12</v>
      </c>
      <c r="H129" s="18">
        <f>G129*F129</f>
        <v>0</v>
      </c>
      <c r="I129" s="36"/>
      <c r="J129" s="61" t="s">
        <v>405</v>
      </c>
      <c r="K129" s="39"/>
      <c r="L129" s="39"/>
      <c r="M129" s="39"/>
      <c r="N129" s="39"/>
    </row>
    <row r="130" spans="7:10" ht="12.75">
      <c r="G130" s="8" t="s">
        <v>134</v>
      </c>
      <c r="H130" s="6">
        <f>SUM(H126:H129)</f>
        <v>4.3</v>
      </c>
      <c r="J130" s="20"/>
    </row>
    <row r="131" spans="1:10" ht="12.75">
      <c r="A131" s="2" t="s">
        <v>28</v>
      </c>
      <c r="J131" s="20"/>
    </row>
    <row r="132" spans="2:14" ht="12.75">
      <c r="B132" s="30" t="s">
        <v>97</v>
      </c>
      <c r="C132" s="30"/>
      <c r="D132" s="30"/>
      <c r="E132" s="30" t="s">
        <v>98</v>
      </c>
      <c r="F132" s="30">
        <v>3</v>
      </c>
      <c r="G132" s="31">
        <v>2.25</v>
      </c>
      <c r="H132" s="56">
        <f aca="true" t="shared" si="7" ref="H132:H148">G132*F132</f>
        <v>6.75</v>
      </c>
      <c r="I132" s="65">
        <v>2</v>
      </c>
      <c r="J132" s="37"/>
      <c r="K132" s="40"/>
      <c r="L132" s="40"/>
      <c r="M132" s="39">
        <v>1</v>
      </c>
      <c r="N132" s="39"/>
    </row>
    <row r="133" spans="2:14" ht="12.75">
      <c r="B133" s="32" t="s">
        <v>27</v>
      </c>
      <c r="C133" s="32"/>
      <c r="D133" s="32"/>
      <c r="E133" s="32" t="s">
        <v>99</v>
      </c>
      <c r="F133" s="32">
        <v>4</v>
      </c>
      <c r="G133" s="33">
        <v>3.19</v>
      </c>
      <c r="H133" s="18">
        <f t="shared" si="7"/>
        <v>12.76</v>
      </c>
      <c r="I133" s="50" t="s">
        <v>382</v>
      </c>
      <c r="J133" s="37">
        <v>4</v>
      </c>
      <c r="K133" s="51"/>
      <c r="L133" s="52" t="s">
        <v>398</v>
      </c>
      <c r="M133" s="39"/>
      <c r="N133" s="39"/>
    </row>
    <row r="134" spans="2:14" ht="12.75">
      <c r="B134" s="32" t="s">
        <v>100</v>
      </c>
      <c r="C134" s="32"/>
      <c r="D134" s="32"/>
      <c r="E134" s="32" t="s">
        <v>101</v>
      </c>
      <c r="F134" s="32">
        <v>2</v>
      </c>
      <c r="G134" s="33">
        <v>1.69</v>
      </c>
      <c r="H134" s="18">
        <f t="shared" si="7"/>
        <v>3.38</v>
      </c>
      <c r="I134" s="44">
        <v>2</v>
      </c>
      <c r="J134" s="37">
        <v>2</v>
      </c>
      <c r="K134" s="48"/>
      <c r="L134" s="48"/>
      <c r="M134" s="39"/>
      <c r="N134" s="39"/>
    </row>
    <row r="135" spans="2:14" ht="12.75">
      <c r="B135" s="32" t="s">
        <v>271</v>
      </c>
      <c r="C135" s="32"/>
      <c r="D135" s="32"/>
      <c r="E135" s="32" t="s">
        <v>272</v>
      </c>
      <c r="F135" s="32"/>
      <c r="G135" s="33"/>
      <c r="H135" s="18">
        <f t="shared" si="7"/>
        <v>0</v>
      </c>
      <c r="I135" s="44">
        <v>2</v>
      </c>
      <c r="J135" s="49"/>
      <c r="K135" s="40"/>
      <c r="L135" s="40"/>
      <c r="M135" s="39"/>
      <c r="N135" s="39"/>
    </row>
    <row r="136" spans="2:14" ht="12.75">
      <c r="B136" s="32" t="s">
        <v>273</v>
      </c>
      <c r="C136" s="32"/>
      <c r="D136" s="32"/>
      <c r="E136" s="32" t="s">
        <v>274</v>
      </c>
      <c r="F136" s="32"/>
      <c r="G136" s="33"/>
      <c r="H136" s="18">
        <f t="shared" si="7"/>
        <v>0</v>
      </c>
      <c r="I136" s="36"/>
      <c r="J136" s="37"/>
      <c r="K136" s="40"/>
      <c r="L136" s="40"/>
      <c r="M136" s="39"/>
      <c r="N136" s="39"/>
    </row>
    <row r="137" spans="2:14" ht="12.75">
      <c r="B137" s="32" t="s">
        <v>344</v>
      </c>
      <c r="C137" s="32"/>
      <c r="D137" s="32"/>
      <c r="E137" s="35" t="s">
        <v>399</v>
      </c>
      <c r="F137" s="32"/>
      <c r="G137" s="33">
        <v>3</v>
      </c>
      <c r="H137" s="18">
        <f t="shared" si="7"/>
        <v>0</v>
      </c>
      <c r="I137" s="44" t="s">
        <v>337</v>
      </c>
      <c r="J137" s="37"/>
      <c r="K137" s="40"/>
      <c r="L137" s="40"/>
      <c r="M137" s="39"/>
      <c r="N137" s="39"/>
    </row>
    <row r="138" spans="2:14" ht="12.75">
      <c r="B138" s="32" t="s">
        <v>277</v>
      </c>
      <c r="C138" s="32"/>
      <c r="D138" s="32"/>
      <c r="E138" s="32" t="s">
        <v>278</v>
      </c>
      <c r="F138" s="32"/>
      <c r="G138" s="33"/>
      <c r="H138" s="18">
        <f t="shared" si="7"/>
        <v>0</v>
      </c>
      <c r="I138" s="36"/>
      <c r="J138" s="37"/>
      <c r="K138" s="40"/>
      <c r="L138" s="40"/>
      <c r="M138" s="39"/>
      <c r="N138" s="39"/>
    </row>
    <row r="139" spans="2:14" ht="12.75">
      <c r="B139" s="32" t="s">
        <v>345</v>
      </c>
      <c r="C139" s="32"/>
      <c r="D139" s="32"/>
      <c r="E139" s="32" t="s">
        <v>102</v>
      </c>
      <c r="F139" s="32">
        <v>2</v>
      </c>
      <c r="G139" s="33">
        <v>2</v>
      </c>
      <c r="H139" s="18">
        <f t="shared" si="7"/>
        <v>4</v>
      </c>
      <c r="I139" s="36"/>
      <c r="J139" s="37"/>
      <c r="K139" s="53"/>
      <c r="L139" s="53"/>
      <c r="M139" s="39"/>
      <c r="N139" s="39"/>
    </row>
    <row r="140" spans="2:14" ht="12.75">
      <c r="B140" s="32" t="s">
        <v>346</v>
      </c>
      <c r="C140" s="32"/>
      <c r="D140" s="32"/>
      <c r="E140" s="32" t="s">
        <v>102</v>
      </c>
      <c r="F140" s="32">
        <v>2</v>
      </c>
      <c r="G140" s="33">
        <v>2</v>
      </c>
      <c r="H140" s="18">
        <f t="shared" si="7"/>
        <v>4</v>
      </c>
      <c r="I140" s="36"/>
      <c r="J140" s="37"/>
      <c r="K140" s="40"/>
      <c r="L140" s="40"/>
      <c r="M140" s="39"/>
      <c r="N140" s="39"/>
    </row>
    <row r="141" spans="2:14" ht="12.75">
      <c r="B141" s="32" t="s">
        <v>156</v>
      </c>
      <c r="C141" s="32"/>
      <c r="D141" s="32"/>
      <c r="E141" s="32" t="s">
        <v>102</v>
      </c>
      <c r="F141" s="32">
        <v>2</v>
      </c>
      <c r="G141" s="33">
        <v>3</v>
      </c>
      <c r="H141" s="18">
        <f t="shared" si="7"/>
        <v>6</v>
      </c>
      <c r="I141" s="36"/>
      <c r="J141" s="37"/>
      <c r="K141" s="40"/>
      <c r="L141" s="40"/>
      <c r="M141" s="39"/>
      <c r="N141" s="39"/>
    </row>
    <row r="142" spans="2:14" ht="12.75">
      <c r="B142" s="32" t="s">
        <v>182</v>
      </c>
      <c r="C142" s="32"/>
      <c r="D142" s="32"/>
      <c r="E142" s="32" t="s">
        <v>183</v>
      </c>
      <c r="F142" s="32">
        <v>4</v>
      </c>
      <c r="G142" s="33">
        <v>1.25</v>
      </c>
      <c r="H142" s="18">
        <f t="shared" si="7"/>
        <v>5</v>
      </c>
      <c r="I142" s="36"/>
      <c r="J142" s="37">
        <v>4</v>
      </c>
      <c r="K142" s="54" t="s">
        <v>362</v>
      </c>
      <c r="L142" s="55"/>
      <c r="M142" s="39"/>
      <c r="N142" s="39"/>
    </row>
    <row r="143" spans="2:14" ht="12.75">
      <c r="B143" s="32" t="s">
        <v>275</v>
      </c>
      <c r="C143" s="32"/>
      <c r="D143" s="32"/>
      <c r="E143" s="32"/>
      <c r="F143" s="32"/>
      <c r="G143" s="33"/>
      <c r="H143" s="18">
        <f t="shared" si="7"/>
        <v>0</v>
      </c>
      <c r="I143" s="44" t="s">
        <v>385</v>
      </c>
      <c r="J143" s="49"/>
      <c r="K143" s="40"/>
      <c r="L143" s="40"/>
      <c r="M143" s="39"/>
      <c r="N143" s="39"/>
    </row>
    <row r="144" spans="2:14" ht="12.75">
      <c r="B144" s="32" t="s">
        <v>276</v>
      </c>
      <c r="C144" s="32"/>
      <c r="D144" s="32"/>
      <c r="E144" s="32"/>
      <c r="F144" s="32"/>
      <c r="G144" s="33"/>
      <c r="H144" s="18">
        <f t="shared" si="7"/>
        <v>0</v>
      </c>
      <c r="I144" s="44" t="s">
        <v>381</v>
      </c>
      <c r="J144" s="49"/>
      <c r="K144" s="40"/>
      <c r="L144" s="40"/>
      <c r="M144" s="39"/>
      <c r="N144" s="39"/>
    </row>
    <row r="145" spans="2:14" ht="12.75">
      <c r="B145" s="32" t="s">
        <v>318</v>
      </c>
      <c r="C145" s="32"/>
      <c r="D145" s="32"/>
      <c r="E145" s="32" t="s">
        <v>319</v>
      </c>
      <c r="F145" s="32"/>
      <c r="G145" s="33"/>
      <c r="H145" s="18">
        <f t="shared" si="7"/>
        <v>0</v>
      </c>
      <c r="I145" s="36"/>
      <c r="J145" s="37"/>
      <c r="K145" s="40"/>
      <c r="L145" s="40"/>
      <c r="M145" s="39"/>
      <c r="N145" s="39"/>
    </row>
    <row r="146" spans="2:14" ht="12.75">
      <c r="B146" s="32" t="s">
        <v>224</v>
      </c>
      <c r="C146" s="32"/>
      <c r="D146" s="32"/>
      <c r="E146" s="32" t="s">
        <v>347</v>
      </c>
      <c r="F146" s="32">
        <v>1</v>
      </c>
      <c r="G146" s="33">
        <v>3</v>
      </c>
      <c r="H146" s="18">
        <f t="shared" si="7"/>
        <v>3</v>
      </c>
      <c r="I146" s="65">
        <v>1</v>
      </c>
      <c r="J146" s="37"/>
      <c r="K146" s="40"/>
      <c r="L146" s="40"/>
      <c r="M146" s="39"/>
      <c r="N146" s="39"/>
    </row>
    <row r="147" spans="2:17" ht="15.75">
      <c r="B147" s="32" t="s">
        <v>185</v>
      </c>
      <c r="C147" s="32"/>
      <c r="D147" s="32"/>
      <c r="E147" s="32" t="s">
        <v>312</v>
      </c>
      <c r="F147" s="32">
        <v>1</v>
      </c>
      <c r="G147" s="33">
        <v>3.5</v>
      </c>
      <c r="H147" s="18">
        <f t="shared" si="7"/>
        <v>3.5</v>
      </c>
      <c r="I147" s="44" t="s">
        <v>401</v>
      </c>
      <c r="J147" s="37">
        <v>1</v>
      </c>
      <c r="K147" s="40"/>
      <c r="L147" s="40"/>
      <c r="M147" s="39"/>
      <c r="N147" s="39"/>
      <c r="Q147" s="21"/>
    </row>
    <row r="148" spans="2:14" ht="12.75">
      <c r="B148" s="32" t="s">
        <v>218</v>
      </c>
      <c r="C148" s="32"/>
      <c r="D148" s="32"/>
      <c r="E148" s="35" t="s">
        <v>402</v>
      </c>
      <c r="F148" s="32">
        <v>1</v>
      </c>
      <c r="G148" s="33">
        <v>3</v>
      </c>
      <c r="H148" s="18">
        <f t="shared" si="7"/>
        <v>3</v>
      </c>
      <c r="I148" s="36"/>
      <c r="J148" s="37">
        <v>1</v>
      </c>
      <c r="K148" s="40"/>
      <c r="L148" s="40"/>
      <c r="M148" s="39"/>
      <c r="N148" s="39"/>
    </row>
    <row r="149" spans="2:14" ht="12.75">
      <c r="B149" s="32" t="s">
        <v>148</v>
      </c>
      <c r="C149" s="32"/>
      <c r="D149" s="32"/>
      <c r="E149" s="32" t="s">
        <v>201</v>
      </c>
      <c r="F149" s="32">
        <v>1</v>
      </c>
      <c r="G149" s="33">
        <v>3.5</v>
      </c>
      <c r="H149" s="18">
        <f>G149*F149</f>
        <v>3.5</v>
      </c>
      <c r="I149" s="44">
        <v>1</v>
      </c>
      <c r="J149" s="37"/>
      <c r="K149" s="40"/>
      <c r="L149" s="40"/>
      <c r="M149" s="39"/>
      <c r="N149" s="39"/>
    </row>
    <row r="150" spans="2:14" ht="12.75">
      <c r="B150" s="32" t="s">
        <v>228</v>
      </c>
      <c r="C150" s="32"/>
      <c r="D150" s="32"/>
      <c r="E150" s="32" t="s">
        <v>229</v>
      </c>
      <c r="F150" s="32">
        <v>6</v>
      </c>
      <c r="G150" s="33">
        <v>1.5</v>
      </c>
      <c r="H150" s="18">
        <f>G150*F150</f>
        <v>9</v>
      </c>
      <c r="I150" s="44" t="s">
        <v>386</v>
      </c>
      <c r="J150" s="49"/>
      <c r="K150" s="40"/>
      <c r="L150" s="40"/>
      <c r="M150" s="39"/>
      <c r="N150" s="39"/>
    </row>
    <row r="151" ht="12.75">
      <c r="J151" s="20"/>
    </row>
    <row r="152" spans="7:10" ht="12.75">
      <c r="G152" s="8" t="s">
        <v>134</v>
      </c>
      <c r="H152" s="6">
        <f>SUM(H132:H151)</f>
        <v>63.89</v>
      </c>
      <c r="J152" s="20"/>
    </row>
    <row r="153" ht="12.75">
      <c r="J153" s="20"/>
    </row>
    <row r="154" spans="1:10" ht="12.75">
      <c r="A154" s="2" t="s">
        <v>50</v>
      </c>
      <c r="J154" s="20"/>
    </row>
    <row r="155" spans="2:14" ht="12.75">
      <c r="B155" t="s">
        <v>261</v>
      </c>
      <c r="E155" t="s">
        <v>262</v>
      </c>
      <c r="F155">
        <v>1</v>
      </c>
      <c r="G155" s="6">
        <v>2.29</v>
      </c>
      <c r="H155" s="6">
        <f aca="true" t="shared" si="8" ref="H155:H188">G155*F155</f>
        <v>2.29</v>
      </c>
      <c r="I155" s="44" t="s">
        <v>337</v>
      </c>
      <c r="J155" s="37"/>
      <c r="K155" s="40"/>
      <c r="L155" s="40"/>
      <c r="M155" s="39"/>
      <c r="N155" s="39"/>
    </row>
    <row r="156" spans="2:14" ht="12.75">
      <c r="B156" s="28" t="s">
        <v>406</v>
      </c>
      <c r="E156" s="28" t="s">
        <v>59</v>
      </c>
      <c r="F156">
        <v>1</v>
      </c>
      <c r="G156" s="6">
        <v>2.35</v>
      </c>
      <c r="H156" s="6">
        <f t="shared" si="8"/>
        <v>2.35</v>
      </c>
      <c r="I156" s="68">
        <v>1</v>
      </c>
      <c r="J156" s="37"/>
      <c r="K156" s="40"/>
      <c r="L156" s="40"/>
      <c r="M156" s="39"/>
      <c r="N156" s="39"/>
    </row>
    <row r="157" spans="2:14" ht="12.75">
      <c r="B157" t="s">
        <v>263</v>
      </c>
      <c r="E157" t="s">
        <v>264</v>
      </c>
      <c r="F157">
        <v>1</v>
      </c>
      <c r="G157" s="6">
        <v>2.29</v>
      </c>
      <c r="H157" s="6">
        <f>G157*F157</f>
        <v>2.29</v>
      </c>
      <c r="I157" s="36"/>
      <c r="J157" s="37"/>
      <c r="K157" s="40"/>
      <c r="L157" s="40"/>
      <c r="M157" s="39"/>
      <c r="N157" s="39"/>
    </row>
    <row r="158" spans="2:14" ht="12.75">
      <c r="B158" t="s">
        <v>279</v>
      </c>
      <c r="F158" t="s">
        <v>234</v>
      </c>
      <c r="I158" s="36"/>
      <c r="J158" s="37"/>
      <c r="K158" s="40"/>
      <c r="L158" s="40"/>
      <c r="M158" s="39"/>
      <c r="N158" s="39"/>
    </row>
    <row r="159" spans="2:14" ht="12.75">
      <c r="B159" t="s">
        <v>51</v>
      </c>
      <c r="E159" t="s">
        <v>109</v>
      </c>
      <c r="F159">
        <v>2</v>
      </c>
      <c r="G159" s="6">
        <v>2.29</v>
      </c>
      <c r="H159" s="6">
        <f>G159*F159</f>
        <v>4.58</v>
      </c>
      <c r="I159" s="44" t="s">
        <v>234</v>
      </c>
      <c r="J159" s="37"/>
      <c r="K159" s="40"/>
      <c r="L159" s="40"/>
      <c r="M159" s="39"/>
      <c r="N159" s="39"/>
    </row>
    <row r="160" spans="2:14" ht="12.75">
      <c r="B160" t="s">
        <v>232</v>
      </c>
      <c r="E160" t="s">
        <v>233</v>
      </c>
      <c r="G160" s="6">
        <v>1.89</v>
      </c>
      <c r="H160" s="6">
        <f t="shared" si="8"/>
        <v>0</v>
      </c>
      <c r="I160" s="36"/>
      <c r="J160" s="37"/>
      <c r="K160" s="40"/>
      <c r="L160" s="40"/>
      <c r="M160" s="39"/>
      <c r="N160" s="39"/>
    </row>
    <row r="161" spans="2:14" ht="12.75">
      <c r="B161" t="s">
        <v>61</v>
      </c>
      <c r="E161" t="s">
        <v>111</v>
      </c>
      <c r="F161">
        <v>4</v>
      </c>
      <c r="G161" s="6">
        <v>2.49</v>
      </c>
      <c r="H161" s="6">
        <f t="shared" si="8"/>
        <v>9.96</v>
      </c>
      <c r="I161" s="36"/>
      <c r="J161" s="37">
        <v>4</v>
      </c>
      <c r="K161" s="40"/>
      <c r="L161" s="40"/>
      <c r="M161" s="39"/>
      <c r="N161" s="39"/>
    </row>
    <row r="162" spans="2:14" ht="12.75">
      <c r="B162" t="s">
        <v>57</v>
      </c>
      <c r="E162" t="s">
        <v>52</v>
      </c>
      <c r="F162">
        <v>1</v>
      </c>
      <c r="G162" s="6">
        <v>3</v>
      </c>
      <c r="H162" s="6">
        <f t="shared" si="8"/>
        <v>3</v>
      </c>
      <c r="I162" s="36"/>
      <c r="J162" s="37">
        <v>1</v>
      </c>
      <c r="K162" s="40"/>
      <c r="L162" s="40"/>
      <c r="M162" s="39"/>
      <c r="N162" s="39"/>
    </row>
    <row r="163" spans="2:14" ht="12.75">
      <c r="B163" t="s">
        <v>419</v>
      </c>
      <c r="E163" t="s">
        <v>420</v>
      </c>
      <c r="F163">
        <v>1</v>
      </c>
      <c r="I163" s="65">
        <v>1</v>
      </c>
      <c r="J163" s="37"/>
      <c r="K163" s="40"/>
      <c r="L163" s="40"/>
      <c r="M163" s="39"/>
      <c r="N163" s="39"/>
    </row>
    <row r="164" spans="2:14" ht="12.75">
      <c r="B164" t="s">
        <v>149</v>
      </c>
      <c r="E164" t="s">
        <v>150</v>
      </c>
      <c r="F164">
        <v>1</v>
      </c>
      <c r="G164" s="6">
        <v>3.25</v>
      </c>
      <c r="H164" s="6">
        <f t="shared" si="8"/>
        <v>3.25</v>
      </c>
      <c r="I164" s="36"/>
      <c r="J164" s="69" t="s">
        <v>410</v>
      </c>
      <c r="K164" s="37"/>
      <c r="L164" s="37"/>
      <c r="M164" s="39"/>
      <c r="N164" s="39"/>
    </row>
    <row r="165" spans="2:14" ht="12.75">
      <c r="B165" t="s">
        <v>265</v>
      </c>
      <c r="E165" t="s">
        <v>321</v>
      </c>
      <c r="G165" s="6">
        <v>3</v>
      </c>
      <c r="H165" s="6">
        <f t="shared" si="8"/>
        <v>0</v>
      </c>
      <c r="I165" s="44">
        <v>20</v>
      </c>
      <c r="J165" s="45"/>
      <c r="K165" s="40"/>
      <c r="L165" s="40"/>
      <c r="M165" s="39"/>
      <c r="N165" s="39"/>
    </row>
    <row r="166" spans="2:14" ht="12.75">
      <c r="B166" s="28" t="s">
        <v>411</v>
      </c>
      <c r="E166" t="s">
        <v>112</v>
      </c>
      <c r="F166">
        <v>1</v>
      </c>
      <c r="G166" s="6">
        <v>2.5</v>
      </c>
      <c r="H166" s="6">
        <f>G166*F166</f>
        <v>2.5</v>
      </c>
      <c r="I166" s="68">
        <v>1</v>
      </c>
      <c r="J166" s="45"/>
      <c r="K166" s="40"/>
      <c r="L166" s="40"/>
      <c r="M166" s="39"/>
      <c r="N166" s="39"/>
    </row>
    <row r="167" spans="2:14" ht="12.75">
      <c r="B167" t="s">
        <v>68</v>
      </c>
      <c r="E167" t="s">
        <v>112</v>
      </c>
      <c r="F167">
        <v>1</v>
      </c>
      <c r="G167" s="6">
        <v>2.5</v>
      </c>
      <c r="H167" s="6">
        <f t="shared" si="8"/>
        <v>2.5</v>
      </c>
      <c r="I167" s="68">
        <v>1</v>
      </c>
      <c r="J167" s="37"/>
      <c r="K167" s="40"/>
      <c r="L167" s="40"/>
      <c r="M167" s="39"/>
      <c r="N167" s="39"/>
    </row>
    <row r="168" spans="2:14" ht="12.75">
      <c r="B168" t="s">
        <v>69</v>
      </c>
      <c r="E168" t="s">
        <v>112</v>
      </c>
      <c r="F168">
        <v>1</v>
      </c>
      <c r="G168" s="6">
        <v>3.25</v>
      </c>
      <c r="H168" s="6">
        <f t="shared" si="8"/>
        <v>3.25</v>
      </c>
      <c r="I168" s="68">
        <v>1</v>
      </c>
      <c r="J168" s="37"/>
      <c r="K168" s="40"/>
      <c r="L168" s="40"/>
      <c r="M168" s="39"/>
      <c r="N168" s="39"/>
    </row>
    <row r="169" spans="2:14" ht="12.75">
      <c r="B169" t="s">
        <v>73</v>
      </c>
      <c r="E169" t="s">
        <v>113</v>
      </c>
      <c r="F169">
        <v>1</v>
      </c>
      <c r="G169" s="6">
        <v>3.49</v>
      </c>
      <c r="H169" s="6">
        <f t="shared" si="8"/>
        <v>3.49</v>
      </c>
      <c r="I169" s="44" t="s">
        <v>337</v>
      </c>
      <c r="J169" s="37"/>
      <c r="K169" s="40"/>
      <c r="L169" s="40"/>
      <c r="M169" s="39"/>
      <c r="N169" s="39"/>
    </row>
    <row r="170" spans="2:14" ht="12.75">
      <c r="B170" t="s">
        <v>87</v>
      </c>
      <c r="E170" t="s">
        <v>141</v>
      </c>
      <c r="F170">
        <v>1</v>
      </c>
      <c r="G170" s="6">
        <v>3</v>
      </c>
      <c r="H170" s="6">
        <f t="shared" si="8"/>
        <v>3</v>
      </c>
      <c r="I170" s="36"/>
      <c r="J170" s="69" t="s">
        <v>410</v>
      </c>
      <c r="K170" s="55"/>
      <c r="L170" s="55"/>
      <c r="M170" s="39"/>
      <c r="N170" s="39"/>
    </row>
    <row r="171" spans="2:14" ht="12.75">
      <c r="B171" t="s">
        <v>211</v>
      </c>
      <c r="E171" t="s">
        <v>354</v>
      </c>
      <c r="F171">
        <v>1</v>
      </c>
      <c r="G171" s="6">
        <v>3.99</v>
      </c>
      <c r="H171" s="6">
        <f t="shared" si="8"/>
        <v>3.99</v>
      </c>
      <c r="I171" s="36"/>
      <c r="J171" s="69" t="s">
        <v>410</v>
      </c>
      <c r="K171" s="40"/>
      <c r="L171" s="40"/>
      <c r="M171" s="39"/>
      <c r="N171" s="39"/>
    </row>
    <row r="172" spans="2:14" ht="12.75">
      <c r="B172" t="s">
        <v>151</v>
      </c>
      <c r="E172" t="s">
        <v>152</v>
      </c>
      <c r="F172">
        <v>0</v>
      </c>
      <c r="G172" s="6">
        <v>1.5</v>
      </c>
      <c r="H172" s="6">
        <f t="shared" si="8"/>
        <v>0</v>
      </c>
      <c r="I172" s="36"/>
      <c r="J172" s="37"/>
      <c r="K172" s="40"/>
      <c r="L172" s="40"/>
      <c r="M172" s="39"/>
      <c r="N172" s="39"/>
    </row>
    <row r="173" spans="2:14" ht="12.75">
      <c r="B173" t="s">
        <v>368</v>
      </c>
      <c r="F173">
        <v>1</v>
      </c>
      <c r="G173" s="6">
        <v>1.5</v>
      </c>
      <c r="H173" s="6">
        <f>G173*F173</f>
        <v>1.5</v>
      </c>
      <c r="I173" s="36"/>
      <c r="J173" s="37"/>
      <c r="K173" s="40"/>
      <c r="L173" s="40"/>
      <c r="M173" s="39"/>
      <c r="N173" s="39"/>
    </row>
    <row r="174" spans="2:14" ht="12.75">
      <c r="B174" s="28" t="s">
        <v>403</v>
      </c>
      <c r="E174" s="28" t="s">
        <v>331</v>
      </c>
      <c r="F174">
        <v>1</v>
      </c>
      <c r="G174" s="6">
        <v>1.5</v>
      </c>
      <c r="H174" s="6">
        <f>G174*F174</f>
        <v>1.5</v>
      </c>
      <c r="I174" s="65">
        <v>2</v>
      </c>
      <c r="J174" s="37"/>
      <c r="K174" s="40"/>
      <c r="L174" s="40"/>
      <c r="M174" s="39"/>
      <c r="N174" s="39"/>
    </row>
    <row r="175" spans="2:14" ht="12.75">
      <c r="B175" t="s">
        <v>76</v>
      </c>
      <c r="E175" t="s">
        <v>114</v>
      </c>
      <c r="G175" s="6">
        <v>2.62</v>
      </c>
      <c r="H175" s="6">
        <f t="shared" si="8"/>
        <v>0</v>
      </c>
      <c r="I175" s="65">
        <v>1</v>
      </c>
      <c r="J175" s="41"/>
      <c r="K175" s="40"/>
      <c r="L175" s="40"/>
      <c r="M175" s="39"/>
      <c r="N175" s="39"/>
    </row>
    <row r="176" spans="2:15" ht="12.75">
      <c r="B176" t="s">
        <v>55</v>
      </c>
      <c r="E176" t="s">
        <v>112</v>
      </c>
      <c r="F176">
        <v>3</v>
      </c>
      <c r="G176" s="6">
        <v>2.65</v>
      </c>
      <c r="H176" s="6">
        <f t="shared" si="8"/>
        <v>7.949999999999999</v>
      </c>
      <c r="I176" s="65">
        <v>2</v>
      </c>
      <c r="J176" s="37"/>
      <c r="K176" s="40"/>
      <c r="L176" s="40"/>
      <c r="M176" s="39">
        <v>1</v>
      </c>
      <c r="N176" s="39"/>
      <c r="O176" s="19"/>
    </row>
    <row r="177" spans="2:15" ht="12.75">
      <c r="B177" s="28" t="s">
        <v>383</v>
      </c>
      <c r="E177" s="28" t="s">
        <v>384</v>
      </c>
      <c r="I177" s="44">
        <v>1</v>
      </c>
      <c r="J177" s="37"/>
      <c r="K177" s="40"/>
      <c r="L177" s="40"/>
      <c r="M177" s="39"/>
      <c r="N177" s="39"/>
      <c r="O177" s="19"/>
    </row>
    <row r="178" spans="2:14" ht="12.75">
      <c r="B178" t="s">
        <v>108</v>
      </c>
      <c r="E178" t="s">
        <v>110</v>
      </c>
      <c r="F178">
        <v>2</v>
      </c>
      <c r="G178" s="6">
        <v>3.29</v>
      </c>
      <c r="H178" s="6">
        <f t="shared" si="8"/>
        <v>6.58</v>
      </c>
      <c r="I178" s="68" t="s">
        <v>412</v>
      </c>
      <c r="J178" s="37"/>
      <c r="K178" s="40"/>
      <c r="L178" s="40"/>
      <c r="M178" s="39"/>
      <c r="N178" s="39"/>
    </row>
    <row r="179" spans="2:14" ht="12.75">
      <c r="B179" t="s">
        <v>330</v>
      </c>
      <c r="E179" t="s">
        <v>331</v>
      </c>
      <c r="F179">
        <v>1</v>
      </c>
      <c r="G179" s="6">
        <v>2.39</v>
      </c>
      <c r="H179" s="6">
        <f t="shared" si="8"/>
        <v>2.39</v>
      </c>
      <c r="I179" s="36"/>
      <c r="J179" s="37"/>
      <c r="K179" s="40"/>
      <c r="L179" s="40"/>
      <c r="M179" s="39"/>
      <c r="N179" s="39"/>
    </row>
    <row r="180" spans="2:14" ht="12.75">
      <c r="B180" t="s">
        <v>115</v>
      </c>
      <c r="E180" t="s">
        <v>116</v>
      </c>
      <c r="F180">
        <v>1</v>
      </c>
      <c r="G180" s="6">
        <v>1.5</v>
      </c>
      <c r="H180" s="6">
        <f>G180*F180</f>
        <v>1.5</v>
      </c>
      <c r="I180" s="65">
        <v>1</v>
      </c>
      <c r="J180" s="45"/>
      <c r="K180" s="40"/>
      <c r="L180" s="40"/>
      <c r="M180" s="39"/>
      <c r="N180" s="39"/>
    </row>
    <row r="181" spans="2:14" ht="12.75">
      <c r="B181" t="s">
        <v>159</v>
      </c>
      <c r="E181" t="s">
        <v>160</v>
      </c>
      <c r="F181">
        <v>2</v>
      </c>
      <c r="G181" s="6">
        <v>2.89</v>
      </c>
      <c r="H181" s="6">
        <f t="shared" si="8"/>
        <v>5.78</v>
      </c>
      <c r="I181" s="70" t="s">
        <v>413</v>
      </c>
      <c r="J181" s="37"/>
      <c r="K181" s="40"/>
      <c r="L181" s="55"/>
      <c r="M181" s="39"/>
      <c r="N181" s="39"/>
    </row>
    <row r="182" spans="2:15" ht="12.75">
      <c r="B182" t="s">
        <v>56</v>
      </c>
      <c r="E182" t="s">
        <v>210</v>
      </c>
      <c r="F182">
        <v>3</v>
      </c>
      <c r="G182" s="6">
        <v>2.5</v>
      </c>
      <c r="H182" s="6">
        <f t="shared" si="8"/>
        <v>7.5</v>
      </c>
      <c r="I182" s="65">
        <v>2</v>
      </c>
      <c r="J182" s="37"/>
      <c r="K182" s="40"/>
      <c r="L182" s="40"/>
      <c r="M182" s="39">
        <v>1</v>
      </c>
      <c r="N182" s="39"/>
      <c r="O182" s="19"/>
    </row>
    <row r="183" spans="2:15" ht="12.75">
      <c r="B183" t="s">
        <v>365</v>
      </c>
      <c r="E183" t="s">
        <v>366</v>
      </c>
      <c r="I183" s="44">
        <v>8</v>
      </c>
      <c r="J183" s="49"/>
      <c r="K183" s="40"/>
      <c r="L183" s="40"/>
      <c r="M183" s="39"/>
      <c r="N183" s="39"/>
      <c r="O183" s="19"/>
    </row>
    <row r="184" spans="2:14" ht="12.75">
      <c r="B184" t="s">
        <v>53</v>
      </c>
      <c r="E184" t="s">
        <v>109</v>
      </c>
      <c r="F184">
        <v>1</v>
      </c>
      <c r="G184" s="6">
        <v>2.69</v>
      </c>
      <c r="H184" s="6">
        <f t="shared" si="8"/>
        <v>2.69</v>
      </c>
      <c r="I184" s="68" t="s">
        <v>414</v>
      </c>
      <c r="J184" s="37"/>
      <c r="K184" s="40"/>
      <c r="L184" s="40"/>
      <c r="M184" s="39"/>
      <c r="N184" s="39"/>
    </row>
    <row r="185" spans="2:14" ht="12.75">
      <c r="B185" t="s">
        <v>266</v>
      </c>
      <c r="E185" t="s">
        <v>212</v>
      </c>
      <c r="F185">
        <v>1</v>
      </c>
      <c r="G185" s="6">
        <v>2</v>
      </c>
      <c r="H185" s="6">
        <f t="shared" si="8"/>
        <v>2</v>
      </c>
      <c r="I185" s="36"/>
      <c r="J185" s="69" t="s">
        <v>410</v>
      </c>
      <c r="K185" s="40"/>
      <c r="L185" s="40"/>
      <c r="M185" s="39"/>
      <c r="N185" s="39"/>
    </row>
    <row r="186" spans="2:14" ht="12.75">
      <c r="B186" t="s">
        <v>301</v>
      </c>
      <c r="E186" t="s">
        <v>302</v>
      </c>
      <c r="F186">
        <v>1</v>
      </c>
      <c r="G186" s="6">
        <v>2</v>
      </c>
      <c r="H186" s="6">
        <f t="shared" si="8"/>
        <v>2</v>
      </c>
      <c r="I186" s="65">
        <v>1</v>
      </c>
      <c r="J186" s="37"/>
      <c r="K186" s="40"/>
      <c r="L186" s="40"/>
      <c r="M186" s="39"/>
      <c r="N186" s="39"/>
    </row>
    <row r="187" spans="2:14" ht="12.75">
      <c r="B187" t="s">
        <v>58</v>
      </c>
      <c r="E187" t="s">
        <v>59</v>
      </c>
      <c r="F187">
        <v>3</v>
      </c>
      <c r="G187" s="6">
        <v>2.05</v>
      </c>
      <c r="H187" s="6">
        <f t="shared" si="8"/>
        <v>6.1499999999999995</v>
      </c>
      <c r="I187" s="67" t="s">
        <v>415</v>
      </c>
      <c r="J187" s="37"/>
      <c r="K187" s="38"/>
      <c r="L187" s="40"/>
      <c r="M187" s="39"/>
      <c r="N187" s="39"/>
    </row>
    <row r="188" spans="2:14" ht="12.75">
      <c r="B188" t="s">
        <v>72</v>
      </c>
      <c r="E188" s="28" t="s">
        <v>62</v>
      </c>
      <c r="F188">
        <v>1</v>
      </c>
      <c r="G188" s="6">
        <v>3.79</v>
      </c>
      <c r="H188" s="6">
        <f t="shared" si="8"/>
        <v>3.79</v>
      </c>
      <c r="I188" s="65">
        <v>1</v>
      </c>
      <c r="J188" s="37"/>
      <c r="K188" s="40"/>
      <c r="L188" s="40"/>
      <c r="M188" s="39"/>
      <c r="N188" s="39"/>
    </row>
    <row r="189" spans="7:14" ht="12.75">
      <c r="G189" s="8" t="s">
        <v>134</v>
      </c>
      <c r="H189" s="6">
        <f>SUM(H155:H188)</f>
        <v>97.78000000000002</v>
      </c>
      <c r="I189" s="36"/>
      <c r="J189" s="37"/>
      <c r="K189" s="40"/>
      <c r="L189" s="40"/>
      <c r="M189" s="39"/>
      <c r="N189" s="39"/>
    </row>
    <row r="190" spans="1:14" ht="12.75">
      <c r="A190" s="2" t="s">
        <v>63</v>
      </c>
      <c r="I190" s="36"/>
      <c r="J190" s="37"/>
      <c r="K190" s="40"/>
      <c r="L190" s="40"/>
      <c r="M190" s="39"/>
      <c r="N190" s="39"/>
    </row>
    <row r="191" spans="2:14" ht="12.75">
      <c r="B191" t="s">
        <v>90</v>
      </c>
      <c r="E191" t="s">
        <v>335</v>
      </c>
      <c r="G191" s="6">
        <v>19.49</v>
      </c>
      <c r="H191" s="6">
        <f aca="true" t="shared" si="9" ref="H191:H206">G191*F191</f>
        <v>0</v>
      </c>
      <c r="I191" s="36"/>
      <c r="J191" s="37"/>
      <c r="K191" s="40"/>
      <c r="L191" s="40"/>
      <c r="M191" s="39"/>
      <c r="N191" s="39"/>
    </row>
    <row r="192" spans="2:14" ht="12.75">
      <c r="B192" t="s">
        <v>268</v>
      </c>
      <c r="E192" t="s">
        <v>267</v>
      </c>
      <c r="G192" s="6">
        <v>1</v>
      </c>
      <c r="H192" s="6">
        <f t="shared" si="9"/>
        <v>0</v>
      </c>
      <c r="I192" s="36"/>
      <c r="J192" s="37"/>
      <c r="K192" s="40"/>
      <c r="L192" s="40"/>
      <c r="M192" s="39"/>
      <c r="N192" s="39"/>
    </row>
    <row r="193" spans="2:14" ht="12.75">
      <c r="B193" t="s">
        <v>213</v>
      </c>
      <c r="E193" t="s">
        <v>147</v>
      </c>
      <c r="G193" s="6">
        <v>2.5</v>
      </c>
      <c r="H193" s="6">
        <f t="shared" si="9"/>
        <v>0</v>
      </c>
      <c r="I193" s="36"/>
      <c r="J193" s="37"/>
      <c r="K193" s="40"/>
      <c r="L193" s="40"/>
      <c r="M193" s="39"/>
      <c r="N193" s="39"/>
    </row>
    <row r="194" spans="2:14" ht="12.75">
      <c r="B194" t="s">
        <v>303</v>
      </c>
      <c r="E194" t="s">
        <v>304</v>
      </c>
      <c r="G194" s="6">
        <v>11.76</v>
      </c>
      <c r="H194" s="6">
        <f t="shared" si="9"/>
        <v>0</v>
      </c>
      <c r="I194" s="36"/>
      <c r="J194" s="46" t="s">
        <v>404</v>
      </c>
      <c r="K194" s="40"/>
      <c r="L194" s="40"/>
      <c r="M194" s="39"/>
      <c r="N194" s="39"/>
    </row>
    <row r="195" spans="2:14" ht="12.75">
      <c r="B195" t="s">
        <v>290</v>
      </c>
      <c r="H195" s="6">
        <f t="shared" si="9"/>
        <v>0</v>
      </c>
      <c r="I195" s="36"/>
      <c r="J195" s="37"/>
      <c r="K195" s="40"/>
      <c r="L195" s="40"/>
      <c r="M195" s="39"/>
      <c r="N195" s="39"/>
    </row>
    <row r="196" spans="2:14" ht="12.75">
      <c r="B196" t="s">
        <v>280</v>
      </c>
      <c r="E196" t="s">
        <v>162</v>
      </c>
      <c r="F196">
        <v>4</v>
      </c>
      <c r="G196" s="6">
        <v>5.5</v>
      </c>
      <c r="H196" s="6">
        <f t="shared" si="9"/>
        <v>22</v>
      </c>
      <c r="I196" s="65">
        <v>3</v>
      </c>
      <c r="J196" s="45"/>
      <c r="K196" s="40"/>
      <c r="L196" s="40"/>
      <c r="M196" s="39">
        <v>2</v>
      </c>
      <c r="N196" s="39"/>
    </row>
    <row r="197" spans="2:14" ht="12.75">
      <c r="B197" t="s">
        <v>291</v>
      </c>
      <c r="H197" s="6">
        <f t="shared" si="9"/>
        <v>0</v>
      </c>
      <c r="I197" s="44" t="s">
        <v>337</v>
      </c>
      <c r="J197" s="37"/>
      <c r="K197" s="40"/>
      <c r="L197" s="40"/>
      <c r="M197" s="39"/>
      <c r="N197" s="39"/>
    </row>
    <row r="198" spans="2:14" ht="12.75">
      <c r="B198" t="s">
        <v>287</v>
      </c>
      <c r="H198" s="6">
        <f t="shared" si="9"/>
        <v>0</v>
      </c>
      <c r="I198" s="36"/>
      <c r="J198" s="37"/>
      <c r="K198" s="40"/>
      <c r="L198" s="40"/>
      <c r="M198" s="39"/>
      <c r="N198" s="39"/>
    </row>
    <row r="199" spans="2:14" ht="12.75">
      <c r="B199" t="s">
        <v>288</v>
      </c>
      <c r="H199" s="6">
        <f t="shared" si="9"/>
        <v>0</v>
      </c>
      <c r="I199" s="36"/>
      <c r="J199" s="37"/>
      <c r="K199" s="40"/>
      <c r="L199" s="40"/>
      <c r="M199" s="39"/>
      <c r="N199" s="39"/>
    </row>
    <row r="200" spans="2:14" ht="12.75">
      <c r="B200" t="s">
        <v>289</v>
      </c>
      <c r="H200" s="6">
        <f t="shared" si="9"/>
        <v>0</v>
      </c>
      <c r="I200" s="36"/>
      <c r="J200" s="37"/>
      <c r="K200" s="40"/>
      <c r="L200" s="40"/>
      <c r="M200" s="39"/>
      <c r="N200" s="39"/>
    </row>
    <row r="201" spans="2:14" ht="12.75">
      <c r="B201" t="s">
        <v>235</v>
      </c>
      <c r="E201" t="s">
        <v>236</v>
      </c>
      <c r="G201" s="6">
        <v>1</v>
      </c>
      <c r="H201" s="6">
        <f t="shared" si="9"/>
        <v>0</v>
      </c>
      <c r="I201" s="36"/>
      <c r="J201" s="37"/>
      <c r="K201" s="40"/>
      <c r="L201" s="40"/>
      <c r="M201" s="39"/>
      <c r="N201" s="39"/>
    </row>
    <row r="202" spans="2:14" ht="12.75">
      <c r="B202" t="s">
        <v>313</v>
      </c>
      <c r="E202" t="s">
        <v>305</v>
      </c>
      <c r="H202" s="6">
        <f t="shared" si="9"/>
        <v>0</v>
      </c>
      <c r="I202" s="36"/>
      <c r="J202" s="45"/>
      <c r="K202" s="40"/>
      <c r="L202" s="40"/>
      <c r="M202" s="39"/>
      <c r="N202" s="39"/>
    </row>
    <row r="203" spans="2:14" ht="12.75">
      <c r="B203" t="s">
        <v>186</v>
      </c>
      <c r="E203" t="s">
        <v>161</v>
      </c>
      <c r="G203" s="6">
        <v>1.5</v>
      </c>
      <c r="H203" s="6">
        <f t="shared" si="9"/>
        <v>0</v>
      </c>
      <c r="I203" s="36"/>
      <c r="J203" s="37"/>
      <c r="K203" s="40"/>
      <c r="L203" s="40"/>
      <c r="M203" s="39"/>
      <c r="N203" s="39"/>
    </row>
    <row r="204" spans="2:14" ht="12.75">
      <c r="B204" t="s">
        <v>88</v>
      </c>
      <c r="E204" t="s">
        <v>89</v>
      </c>
      <c r="H204" s="6">
        <f t="shared" si="9"/>
        <v>0</v>
      </c>
      <c r="I204" s="36"/>
      <c r="J204" s="37"/>
      <c r="K204" s="40"/>
      <c r="L204" s="40"/>
      <c r="M204" s="39"/>
      <c r="N204" s="39"/>
    </row>
    <row r="205" spans="2:14" ht="12.75">
      <c r="B205" t="s">
        <v>146</v>
      </c>
      <c r="E205" t="s">
        <v>147</v>
      </c>
      <c r="G205" s="6">
        <v>3.5</v>
      </c>
      <c r="H205" s="6">
        <f t="shared" si="9"/>
        <v>0</v>
      </c>
      <c r="I205" s="36"/>
      <c r="J205" s="37"/>
      <c r="K205" s="40"/>
      <c r="L205" s="40"/>
      <c r="M205" s="39"/>
      <c r="N205" s="39"/>
    </row>
    <row r="206" spans="2:14" ht="12.75">
      <c r="B206" t="s">
        <v>237</v>
      </c>
      <c r="E206" t="s">
        <v>333</v>
      </c>
      <c r="F206">
        <v>2</v>
      </c>
      <c r="G206" s="6">
        <v>4.99</v>
      </c>
      <c r="H206" s="6">
        <f t="shared" si="9"/>
        <v>9.98</v>
      </c>
      <c r="I206" s="65">
        <v>2</v>
      </c>
      <c r="J206" s="45"/>
      <c r="K206" s="40"/>
      <c r="L206" s="40"/>
      <c r="M206" s="39"/>
      <c r="N206" s="39"/>
    </row>
    <row r="207" spans="2:14" ht="12.75">
      <c r="B207" t="s">
        <v>119</v>
      </c>
      <c r="E207" t="s">
        <v>120</v>
      </c>
      <c r="F207" t="s">
        <v>329</v>
      </c>
      <c r="G207" s="6">
        <v>9</v>
      </c>
      <c r="I207" s="36"/>
      <c r="J207" s="37"/>
      <c r="K207" s="40"/>
      <c r="L207" s="40"/>
      <c r="M207" s="39"/>
      <c r="N207" s="39"/>
    </row>
    <row r="208" spans="2:14" ht="12.75">
      <c r="B208" t="s">
        <v>117</v>
      </c>
      <c r="E208" t="s">
        <v>118</v>
      </c>
      <c r="F208" t="s">
        <v>329</v>
      </c>
      <c r="G208" s="6">
        <v>9</v>
      </c>
      <c r="I208" s="36"/>
      <c r="J208" s="37"/>
      <c r="K208" s="40"/>
      <c r="L208" s="40"/>
      <c r="M208" s="39"/>
      <c r="N208" s="39"/>
    </row>
    <row r="209" spans="7:10" ht="12.75">
      <c r="G209" s="8" t="s">
        <v>134</v>
      </c>
      <c r="H209" s="6">
        <f>SUM(H191:H208)</f>
        <v>31.98</v>
      </c>
      <c r="J209" s="20"/>
    </row>
    <row r="210" spans="1:10" ht="12.75">
      <c r="A210" s="2" t="s">
        <v>79</v>
      </c>
      <c r="J210" s="20"/>
    </row>
    <row r="211" spans="2:14" ht="12.75">
      <c r="B211" t="s">
        <v>80</v>
      </c>
      <c r="E211" t="s">
        <v>81</v>
      </c>
      <c r="G211" s="6">
        <v>2</v>
      </c>
      <c r="H211" s="6">
        <f aca="true" t="shared" si="10" ref="H211:H217">G211*F211</f>
        <v>0</v>
      </c>
      <c r="I211" s="36"/>
      <c r="J211" s="37"/>
      <c r="K211" s="40"/>
      <c r="L211" s="40"/>
      <c r="M211" s="39"/>
      <c r="N211" s="39"/>
    </row>
    <row r="212" spans="2:14" ht="12.75">
      <c r="B212" t="s">
        <v>82</v>
      </c>
      <c r="E212" t="s">
        <v>121</v>
      </c>
      <c r="G212" s="6">
        <v>2</v>
      </c>
      <c r="H212" s="6">
        <f t="shared" si="10"/>
        <v>0</v>
      </c>
      <c r="I212" s="36"/>
      <c r="J212" s="37"/>
      <c r="K212" s="40"/>
      <c r="L212" s="40"/>
      <c r="M212" s="39"/>
      <c r="N212" s="39"/>
    </row>
    <row r="213" spans="2:14" ht="12.75">
      <c r="B213" t="s">
        <v>83</v>
      </c>
      <c r="E213" t="s">
        <v>81</v>
      </c>
      <c r="G213" s="6">
        <v>2.39</v>
      </c>
      <c r="H213" s="6">
        <f t="shared" si="10"/>
        <v>0</v>
      </c>
      <c r="I213" s="44" t="s">
        <v>337</v>
      </c>
      <c r="J213" s="37"/>
      <c r="K213" s="40"/>
      <c r="L213" s="40"/>
      <c r="M213" s="39"/>
      <c r="N213" s="39"/>
    </row>
    <row r="214" spans="2:14" ht="12.75">
      <c r="B214" t="s">
        <v>84</v>
      </c>
      <c r="E214" t="s">
        <v>226</v>
      </c>
      <c r="F214">
        <v>2</v>
      </c>
      <c r="G214" s="6">
        <v>1.8</v>
      </c>
      <c r="H214" s="6">
        <f t="shared" si="10"/>
        <v>3.6</v>
      </c>
      <c r="I214" s="44">
        <v>2</v>
      </c>
      <c r="J214" s="45"/>
      <c r="K214" s="48"/>
      <c r="L214" s="48"/>
      <c r="M214" s="39"/>
      <c r="N214" s="39"/>
    </row>
    <row r="215" spans="2:14" ht="12.75">
      <c r="B215" t="s">
        <v>85</v>
      </c>
      <c r="E215" t="s">
        <v>86</v>
      </c>
      <c r="F215">
        <v>6</v>
      </c>
      <c r="G215" s="6">
        <v>2.99</v>
      </c>
      <c r="H215" s="6">
        <f t="shared" si="10"/>
        <v>17.94</v>
      </c>
      <c r="I215" s="36"/>
      <c r="J215" s="41">
        <v>4</v>
      </c>
      <c r="K215" s="40"/>
      <c r="L215" s="40"/>
      <c r="M215" s="39">
        <v>2</v>
      </c>
      <c r="N215" s="39"/>
    </row>
    <row r="216" spans="2:14" ht="12.75">
      <c r="B216" t="s">
        <v>123</v>
      </c>
      <c r="E216" t="s">
        <v>122</v>
      </c>
      <c r="G216" s="6">
        <v>1.2</v>
      </c>
      <c r="H216" s="6">
        <f t="shared" si="10"/>
        <v>0</v>
      </c>
      <c r="I216" s="36"/>
      <c r="J216" s="37"/>
      <c r="K216" s="40"/>
      <c r="L216" s="40"/>
      <c r="M216" s="39"/>
      <c r="N216" s="39"/>
    </row>
    <row r="217" spans="2:14" ht="12.75">
      <c r="B217" t="s">
        <v>142</v>
      </c>
      <c r="E217" t="s">
        <v>4</v>
      </c>
      <c r="G217" s="6">
        <v>3</v>
      </c>
      <c r="H217" s="6">
        <f t="shared" si="10"/>
        <v>0</v>
      </c>
      <c r="I217" s="36"/>
      <c r="J217" s="37"/>
      <c r="K217" s="40"/>
      <c r="L217" s="40"/>
      <c r="M217" s="39"/>
      <c r="N217" s="39"/>
    </row>
    <row r="218" spans="7:10" ht="12.75">
      <c r="G218" s="8" t="s">
        <v>134</v>
      </c>
      <c r="H218" s="6">
        <f>SUM(H211:H217)</f>
        <v>21.540000000000003</v>
      </c>
      <c r="J218" s="20"/>
    </row>
    <row r="219" spans="1:10" ht="12.75">
      <c r="A219" s="2" t="s">
        <v>269</v>
      </c>
      <c r="J219" s="20"/>
    </row>
    <row r="220" spans="2:14" ht="12.75">
      <c r="B220" t="s">
        <v>64</v>
      </c>
      <c r="E220" t="s">
        <v>124</v>
      </c>
      <c r="G220" s="6">
        <v>0.45</v>
      </c>
      <c r="H220" s="6">
        <f aca="true" t="shared" si="11" ref="H220:H259">G220*F220</f>
        <v>0</v>
      </c>
      <c r="I220" s="44" t="s">
        <v>337</v>
      </c>
      <c r="J220" s="49"/>
      <c r="K220" s="40"/>
      <c r="L220" s="40"/>
      <c r="M220" s="39"/>
      <c r="N220" s="39"/>
    </row>
    <row r="221" spans="2:14" ht="12.75">
      <c r="B221" t="s">
        <v>65</v>
      </c>
      <c r="E221" t="s">
        <v>125</v>
      </c>
      <c r="G221" s="6">
        <v>3.75</v>
      </c>
      <c r="H221" s="6">
        <f t="shared" si="11"/>
        <v>0</v>
      </c>
      <c r="I221" s="44" t="s">
        <v>337</v>
      </c>
      <c r="J221" s="49"/>
      <c r="K221" s="40"/>
      <c r="L221" s="40"/>
      <c r="M221" s="39"/>
      <c r="N221" s="39"/>
    </row>
    <row r="222" spans="2:14" ht="12.75">
      <c r="B222" t="s">
        <v>126</v>
      </c>
      <c r="E222" t="s">
        <v>127</v>
      </c>
      <c r="G222" s="6">
        <v>2.49</v>
      </c>
      <c r="H222" s="6">
        <f t="shared" si="11"/>
        <v>0</v>
      </c>
      <c r="I222" s="65">
        <v>1</v>
      </c>
      <c r="J222" s="37"/>
      <c r="K222" s="40"/>
      <c r="L222" s="40"/>
      <c r="M222" s="39"/>
      <c r="N222" s="39"/>
    </row>
    <row r="223" spans="2:14" ht="12.75">
      <c r="B223" t="s">
        <v>66</v>
      </c>
      <c r="E223" t="s">
        <v>128</v>
      </c>
      <c r="F223">
        <v>1</v>
      </c>
      <c r="G223" s="6">
        <v>1.79</v>
      </c>
      <c r="H223" s="6">
        <f t="shared" si="11"/>
        <v>1.79</v>
      </c>
      <c r="I223" s="36"/>
      <c r="J223" s="69" t="s">
        <v>410</v>
      </c>
      <c r="K223" s="37"/>
      <c r="L223" s="37"/>
      <c r="M223" s="39"/>
      <c r="N223" s="39"/>
    </row>
    <row r="224" spans="2:14" ht="12.75">
      <c r="B224" t="s">
        <v>239</v>
      </c>
      <c r="H224" s="6">
        <f t="shared" si="11"/>
        <v>0</v>
      </c>
      <c r="I224" s="65">
        <v>1</v>
      </c>
      <c r="J224" s="41"/>
      <c r="K224" s="40"/>
      <c r="L224" s="40"/>
      <c r="M224" s="39"/>
      <c r="N224" s="39"/>
    </row>
    <row r="225" spans="2:14" ht="12.75">
      <c r="B225" t="s">
        <v>163</v>
      </c>
      <c r="E225" t="s">
        <v>164</v>
      </c>
      <c r="H225" s="6">
        <f t="shared" si="11"/>
        <v>0</v>
      </c>
      <c r="I225" s="36"/>
      <c r="J225" s="37"/>
      <c r="K225" s="37"/>
      <c r="L225" s="37"/>
      <c r="M225" s="39"/>
      <c r="N225" s="39"/>
    </row>
    <row r="226" spans="2:14" ht="12.75">
      <c r="B226" t="s">
        <v>174</v>
      </c>
      <c r="E226" t="s">
        <v>175</v>
      </c>
      <c r="H226" s="6">
        <f t="shared" si="11"/>
        <v>0</v>
      </c>
      <c r="I226" s="44" t="s">
        <v>337</v>
      </c>
      <c r="J226" s="49"/>
      <c r="K226" s="40"/>
      <c r="L226" s="40"/>
      <c r="M226" s="39"/>
      <c r="N226" s="39"/>
    </row>
    <row r="227" spans="2:14" ht="12.75">
      <c r="B227" t="s">
        <v>176</v>
      </c>
      <c r="E227" t="s">
        <v>164</v>
      </c>
      <c r="H227" s="6">
        <f t="shared" si="11"/>
        <v>0</v>
      </c>
      <c r="I227" s="36"/>
      <c r="J227" s="37"/>
      <c r="K227" s="37"/>
      <c r="L227" s="37"/>
      <c r="M227" s="39"/>
      <c r="N227" s="39"/>
    </row>
    <row r="228" spans="2:14" ht="12.75">
      <c r="B228" t="s">
        <v>67</v>
      </c>
      <c r="E228" t="s">
        <v>129</v>
      </c>
      <c r="G228" s="6">
        <v>0.75</v>
      </c>
      <c r="H228" s="6">
        <f t="shared" si="11"/>
        <v>0</v>
      </c>
      <c r="I228" s="44" t="s">
        <v>337</v>
      </c>
      <c r="J228" s="49"/>
      <c r="K228" s="40"/>
      <c r="L228" s="40"/>
      <c r="M228" s="39"/>
      <c r="N228" s="39"/>
    </row>
    <row r="229" spans="2:14" ht="12.75">
      <c r="B229" t="s">
        <v>338</v>
      </c>
      <c r="G229" s="6">
        <v>1.75</v>
      </c>
      <c r="H229" s="6">
        <f>G229*F229</f>
        <v>0</v>
      </c>
      <c r="I229" s="44" t="s">
        <v>337</v>
      </c>
      <c r="J229" s="49"/>
      <c r="K229" s="40"/>
      <c r="L229" s="40"/>
      <c r="M229" s="39"/>
      <c r="N229" s="39"/>
    </row>
    <row r="230" spans="2:14" ht="12.75">
      <c r="B230" t="s">
        <v>91</v>
      </c>
      <c r="E230" t="s">
        <v>129</v>
      </c>
      <c r="G230" s="6">
        <v>0.65</v>
      </c>
      <c r="H230" s="6">
        <f t="shared" si="11"/>
        <v>0</v>
      </c>
      <c r="I230" s="44" t="s">
        <v>337</v>
      </c>
      <c r="J230" s="37"/>
      <c r="K230" s="40"/>
      <c r="L230" s="40"/>
      <c r="M230" s="39"/>
      <c r="N230" s="39"/>
    </row>
    <row r="231" spans="2:14" ht="12.75">
      <c r="B231" t="s">
        <v>131</v>
      </c>
      <c r="E231" t="s">
        <v>130</v>
      </c>
      <c r="G231" s="6">
        <v>2.8</v>
      </c>
      <c r="H231" s="6">
        <f t="shared" si="11"/>
        <v>0</v>
      </c>
      <c r="I231" s="36"/>
      <c r="J231" s="37"/>
      <c r="K231" s="40"/>
      <c r="L231" s="40"/>
      <c r="M231" s="39"/>
      <c r="N231" s="39"/>
    </row>
    <row r="232" spans="2:14" ht="12.75">
      <c r="B232" t="s">
        <v>189</v>
      </c>
      <c r="E232" t="s">
        <v>190</v>
      </c>
      <c r="G232" s="6">
        <v>2.5</v>
      </c>
      <c r="H232" s="6">
        <f t="shared" si="11"/>
        <v>0</v>
      </c>
      <c r="I232" s="65">
        <v>1</v>
      </c>
      <c r="J232" s="41"/>
      <c r="K232" s="37"/>
      <c r="L232" s="37"/>
      <c r="M232" s="39"/>
      <c r="N232" s="39"/>
    </row>
    <row r="233" spans="2:14" ht="12.75">
      <c r="B233" t="s">
        <v>188</v>
      </c>
      <c r="E233" t="s">
        <v>190</v>
      </c>
      <c r="G233" s="6">
        <v>4.29</v>
      </c>
      <c r="H233" s="6">
        <f t="shared" si="11"/>
        <v>0</v>
      </c>
      <c r="I233" s="65">
        <v>1</v>
      </c>
      <c r="J233" s="41"/>
      <c r="K233" s="40"/>
      <c r="L233" s="40"/>
      <c r="M233" s="39"/>
      <c r="N233" s="39"/>
    </row>
    <row r="234" spans="2:14" ht="12.75">
      <c r="B234" t="s">
        <v>238</v>
      </c>
      <c r="H234" s="6">
        <f t="shared" si="11"/>
        <v>0</v>
      </c>
      <c r="I234" s="36"/>
      <c r="J234" s="49"/>
      <c r="K234" s="40"/>
      <c r="L234" s="40"/>
      <c r="M234" s="39"/>
      <c r="N234" s="39"/>
    </row>
    <row r="235" spans="2:14" ht="12.75">
      <c r="B235" t="s">
        <v>135</v>
      </c>
      <c r="E235" t="s">
        <v>140</v>
      </c>
      <c r="G235" s="6">
        <v>3</v>
      </c>
      <c r="H235" s="6">
        <f t="shared" si="11"/>
        <v>0</v>
      </c>
      <c r="I235" s="44" t="s">
        <v>337</v>
      </c>
      <c r="J235" s="37"/>
      <c r="K235" s="55" t="s">
        <v>363</v>
      </c>
      <c r="L235" s="55"/>
      <c r="M235" s="39"/>
      <c r="N235" s="39"/>
    </row>
    <row r="236" spans="2:14" ht="12.75">
      <c r="B236" t="s">
        <v>136</v>
      </c>
      <c r="E236" t="s">
        <v>140</v>
      </c>
      <c r="H236" s="6">
        <f t="shared" si="11"/>
        <v>0</v>
      </c>
      <c r="I236" s="65">
        <v>1</v>
      </c>
      <c r="J236" s="37"/>
      <c r="K236" s="40"/>
      <c r="L236" s="40"/>
      <c r="M236" s="39"/>
      <c r="N236" s="39"/>
    </row>
    <row r="237" spans="2:14" ht="12.75">
      <c r="B237" t="s">
        <v>137</v>
      </c>
      <c r="E237" t="s">
        <v>140</v>
      </c>
      <c r="G237" s="6">
        <v>2.39</v>
      </c>
      <c r="H237" s="6">
        <f t="shared" si="11"/>
        <v>0</v>
      </c>
      <c r="I237" s="65">
        <v>1</v>
      </c>
      <c r="J237" s="41"/>
      <c r="K237" s="40"/>
      <c r="L237" s="40"/>
      <c r="M237" s="39"/>
      <c r="N237" s="39"/>
    </row>
    <row r="238" spans="2:14" ht="12.75">
      <c r="B238" t="s">
        <v>138</v>
      </c>
      <c r="E238" t="s">
        <v>141</v>
      </c>
      <c r="G238" s="6">
        <v>2.5</v>
      </c>
      <c r="H238" s="6">
        <f t="shared" si="11"/>
        <v>0</v>
      </c>
      <c r="I238" s="44" t="s">
        <v>337</v>
      </c>
      <c r="J238" s="41"/>
      <c r="K238" s="40"/>
      <c r="L238" s="40"/>
      <c r="M238" s="39"/>
      <c r="N238" s="39"/>
    </row>
    <row r="239" spans="2:14" ht="12.75">
      <c r="B239" t="s">
        <v>281</v>
      </c>
      <c r="I239" s="36"/>
      <c r="J239" s="37"/>
      <c r="K239" s="40"/>
      <c r="L239" s="40"/>
      <c r="M239" s="39"/>
      <c r="N239" s="39"/>
    </row>
    <row r="240" spans="2:14" ht="12.75">
      <c r="B240" t="s">
        <v>139</v>
      </c>
      <c r="E240" t="s">
        <v>187</v>
      </c>
      <c r="H240" s="6">
        <f t="shared" si="11"/>
        <v>0</v>
      </c>
      <c r="I240" s="44" t="s">
        <v>337</v>
      </c>
      <c r="J240" s="37"/>
      <c r="K240" s="40"/>
      <c r="L240" s="40"/>
      <c r="M240" s="39"/>
      <c r="N240" s="39"/>
    </row>
    <row r="241" spans="2:14" ht="12.75">
      <c r="B241" t="s">
        <v>285</v>
      </c>
      <c r="E241" t="s">
        <v>286</v>
      </c>
      <c r="I241" s="44" t="s">
        <v>337</v>
      </c>
      <c r="J241" s="41"/>
      <c r="K241" s="40"/>
      <c r="L241" s="40"/>
      <c r="M241" s="39"/>
      <c r="N241" s="39"/>
    </row>
    <row r="242" spans="2:14" ht="12.75">
      <c r="B242" t="s">
        <v>367</v>
      </c>
      <c r="I242" s="44" t="s">
        <v>337</v>
      </c>
      <c r="J242" s="49"/>
      <c r="K242" s="40"/>
      <c r="L242" s="40"/>
      <c r="M242" s="39"/>
      <c r="N242" s="39"/>
    </row>
    <row r="243" spans="2:14" ht="12.75">
      <c r="B243" t="s">
        <v>70</v>
      </c>
      <c r="E243" t="s">
        <v>71</v>
      </c>
      <c r="H243" s="6">
        <f t="shared" si="11"/>
        <v>0</v>
      </c>
      <c r="I243" s="36"/>
      <c r="J243" s="37"/>
      <c r="K243" s="37"/>
      <c r="L243" s="37"/>
      <c r="M243" s="39"/>
      <c r="N243" s="39"/>
    </row>
    <row r="244" spans="2:14" ht="12.75">
      <c r="B244" t="s">
        <v>282</v>
      </c>
      <c r="E244" t="s">
        <v>62</v>
      </c>
      <c r="I244" s="44" t="s">
        <v>337</v>
      </c>
      <c r="J244" s="49"/>
      <c r="K244" s="40"/>
      <c r="L244" s="40"/>
      <c r="M244" s="39"/>
      <c r="N244" s="39"/>
    </row>
    <row r="245" spans="2:14" ht="12.75">
      <c r="B245" t="s">
        <v>283</v>
      </c>
      <c r="E245" t="s">
        <v>62</v>
      </c>
      <c r="I245" s="44" t="s">
        <v>337</v>
      </c>
      <c r="J245" s="49"/>
      <c r="K245" s="40"/>
      <c r="L245" s="40"/>
      <c r="M245" s="39"/>
      <c r="N245" s="39"/>
    </row>
    <row r="246" spans="2:14" ht="12.75">
      <c r="B246" t="s">
        <v>168</v>
      </c>
      <c r="E246" t="s">
        <v>62</v>
      </c>
      <c r="H246" s="6">
        <f t="shared" si="11"/>
        <v>0</v>
      </c>
      <c r="I246" s="36"/>
      <c r="J246" s="37"/>
      <c r="K246" s="37"/>
      <c r="L246" s="37"/>
      <c r="M246" s="39"/>
      <c r="N246" s="39"/>
    </row>
    <row r="247" spans="2:14" ht="12.75">
      <c r="B247" t="s">
        <v>172</v>
      </c>
      <c r="E247" t="s">
        <v>62</v>
      </c>
      <c r="H247" s="6">
        <f t="shared" si="11"/>
        <v>0</v>
      </c>
      <c r="I247" s="36"/>
      <c r="J247" s="37"/>
      <c r="K247" s="37"/>
      <c r="L247" s="37"/>
      <c r="M247" s="39"/>
      <c r="N247" s="39"/>
    </row>
    <row r="248" spans="2:14" ht="12.75">
      <c r="B248" t="s">
        <v>173</v>
      </c>
      <c r="E248" t="s">
        <v>62</v>
      </c>
      <c r="H248" s="6">
        <f t="shared" si="11"/>
        <v>0</v>
      </c>
      <c r="I248" s="36"/>
      <c r="J248" s="37"/>
      <c r="K248" s="37"/>
      <c r="L248" s="37"/>
      <c r="M248" s="39"/>
      <c r="N248" s="39"/>
    </row>
    <row r="249" spans="2:14" ht="12.75">
      <c r="B249" t="s">
        <v>75</v>
      </c>
      <c r="E249" t="s">
        <v>62</v>
      </c>
      <c r="H249" s="6">
        <f t="shared" si="11"/>
        <v>0</v>
      </c>
      <c r="I249" s="44" t="s">
        <v>337</v>
      </c>
      <c r="J249" s="49"/>
      <c r="K249" s="40"/>
      <c r="L249" s="40"/>
      <c r="M249" s="39"/>
      <c r="N249" s="39"/>
    </row>
    <row r="250" spans="2:14" ht="12.75">
      <c r="B250" t="s">
        <v>364</v>
      </c>
      <c r="I250" s="44" t="s">
        <v>337</v>
      </c>
      <c r="J250" s="49"/>
      <c r="K250" s="40"/>
      <c r="L250" s="40"/>
      <c r="M250" s="39"/>
      <c r="N250" s="39"/>
    </row>
    <row r="251" spans="2:14" ht="12.75">
      <c r="B251" t="s">
        <v>214</v>
      </c>
      <c r="E251" t="s">
        <v>62</v>
      </c>
      <c r="G251" s="6">
        <v>2.69</v>
      </c>
      <c r="H251" s="6">
        <f t="shared" si="11"/>
        <v>0</v>
      </c>
      <c r="I251" s="44" t="s">
        <v>337</v>
      </c>
      <c r="J251" s="45"/>
      <c r="K251" s="40"/>
      <c r="L251" s="40"/>
      <c r="M251" s="39"/>
      <c r="N251" s="39"/>
    </row>
    <row r="252" spans="2:14" ht="12.75">
      <c r="B252" t="s">
        <v>74</v>
      </c>
      <c r="E252" t="s">
        <v>62</v>
      </c>
      <c r="H252" s="6">
        <f aca="true" t="shared" si="12" ref="H252:H258">G252*F252</f>
        <v>0</v>
      </c>
      <c r="I252" s="36"/>
      <c r="J252" s="37"/>
      <c r="K252" s="37"/>
      <c r="L252" s="37"/>
      <c r="M252" s="39"/>
      <c r="N252" s="39"/>
    </row>
    <row r="253" spans="2:14" ht="12.75">
      <c r="B253" t="s">
        <v>284</v>
      </c>
      <c r="E253" t="s">
        <v>62</v>
      </c>
      <c r="I253" s="44" t="s">
        <v>337</v>
      </c>
      <c r="J253" s="49"/>
      <c r="K253" s="40"/>
      <c r="L253" s="40"/>
      <c r="M253" s="39"/>
      <c r="N253" s="39"/>
    </row>
    <row r="254" spans="2:14" ht="12.75">
      <c r="B254" t="s">
        <v>78</v>
      </c>
      <c r="E254" t="s">
        <v>62</v>
      </c>
      <c r="G254" s="6">
        <v>2.5</v>
      </c>
      <c r="H254" s="6">
        <f t="shared" si="12"/>
        <v>0</v>
      </c>
      <c r="I254" s="44" t="s">
        <v>337</v>
      </c>
      <c r="J254" s="49"/>
      <c r="K254" s="40"/>
      <c r="L254" s="40"/>
      <c r="M254" s="39"/>
      <c r="N254" s="39"/>
    </row>
    <row r="255" spans="2:14" ht="12.75">
      <c r="B255" t="s">
        <v>77</v>
      </c>
      <c r="E255" t="s">
        <v>62</v>
      </c>
      <c r="H255" s="6">
        <f t="shared" si="12"/>
        <v>0</v>
      </c>
      <c r="I255" s="44" t="s">
        <v>337</v>
      </c>
      <c r="J255" s="37"/>
      <c r="K255" s="40"/>
      <c r="L255" s="40"/>
      <c r="M255" s="39"/>
      <c r="N255" s="39"/>
    </row>
    <row r="256" spans="2:14" ht="12.75">
      <c r="B256" t="s">
        <v>169</v>
      </c>
      <c r="E256" t="s">
        <v>62</v>
      </c>
      <c r="H256" s="6">
        <f t="shared" si="12"/>
        <v>0</v>
      </c>
      <c r="I256" s="44" t="s">
        <v>337</v>
      </c>
      <c r="J256" s="45"/>
      <c r="K256" s="40"/>
      <c r="L256" s="40"/>
      <c r="M256" s="39"/>
      <c r="N256" s="39"/>
    </row>
    <row r="257" spans="2:14" ht="12.75">
      <c r="B257" t="s">
        <v>170</v>
      </c>
      <c r="E257" t="s">
        <v>62</v>
      </c>
      <c r="H257" s="6">
        <f t="shared" si="12"/>
        <v>0</v>
      </c>
      <c r="I257" s="36"/>
      <c r="J257" s="37"/>
      <c r="K257" s="37"/>
      <c r="L257" s="37"/>
      <c r="M257" s="39"/>
      <c r="N257" s="39"/>
    </row>
    <row r="258" spans="2:14" ht="12.75">
      <c r="B258" t="s">
        <v>167</v>
      </c>
      <c r="E258" t="s">
        <v>62</v>
      </c>
      <c r="H258" s="6">
        <f t="shared" si="12"/>
        <v>0</v>
      </c>
      <c r="I258" s="36"/>
      <c r="J258" s="37"/>
      <c r="K258" s="37"/>
      <c r="L258" s="37"/>
      <c r="M258" s="39"/>
      <c r="N258" s="39"/>
    </row>
    <row r="259" spans="2:14" ht="12.75">
      <c r="B259" t="s">
        <v>171</v>
      </c>
      <c r="E259" t="s">
        <v>62</v>
      </c>
      <c r="H259" s="6">
        <f t="shared" si="11"/>
        <v>0</v>
      </c>
      <c r="I259" s="36"/>
      <c r="J259" s="37"/>
      <c r="K259" s="37"/>
      <c r="L259" s="37"/>
      <c r="M259" s="39"/>
      <c r="N259" s="39"/>
    </row>
    <row r="260" spans="7:14" ht="12.75">
      <c r="G260" s="8" t="s">
        <v>134</v>
      </c>
      <c r="H260" s="6">
        <f>SUM(H220:H259)</f>
        <v>1.79</v>
      </c>
      <c r="I260" s="27"/>
      <c r="J260" s="29"/>
      <c r="K260" s="12"/>
      <c r="L260" s="12"/>
      <c r="M260" s="10"/>
      <c r="N260" s="10"/>
    </row>
    <row r="262" spans="4:8" ht="12.75">
      <c r="D262" t="s">
        <v>133</v>
      </c>
      <c r="F262" s="4" t="s">
        <v>132</v>
      </c>
      <c r="H262" s="6">
        <f>SUM(H9:H261)/2</f>
        <v>697.66</v>
      </c>
    </row>
    <row r="264" spans="10:12" ht="12.75">
      <c r="J264" s="8"/>
      <c r="K264" s="8"/>
      <c r="L264" s="8"/>
    </row>
    <row r="265" spans="6:12" ht="12.75">
      <c r="F265" s="10"/>
      <c r="G265" s="11"/>
      <c r="H265" s="11"/>
      <c r="I265" s="27"/>
      <c r="J265" s="8"/>
      <c r="K265" s="8"/>
      <c r="L265" s="8"/>
    </row>
    <row r="266" spans="5:9" ht="12.75">
      <c r="E266" s="4"/>
      <c r="F266" s="10"/>
      <c r="G266" s="11"/>
      <c r="H266" s="11"/>
      <c r="I266" s="27"/>
    </row>
    <row r="267" spans="6:12" ht="12.75">
      <c r="F267" s="10"/>
      <c r="G267" s="11"/>
      <c r="H267" s="11"/>
      <c r="I267" s="27"/>
      <c r="J267" s="9"/>
      <c r="K267" s="9"/>
      <c r="L267" s="9"/>
    </row>
    <row r="268" spans="6:9" ht="12.75">
      <c r="F268" s="10"/>
      <c r="G268" s="11"/>
      <c r="H268" s="11"/>
      <c r="I268" s="27"/>
    </row>
    <row r="269" spans="6:9" ht="12.75">
      <c r="F269" s="10"/>
      <c r="G269" s="11"/>
      <c r="H269" s="11"/>
      <c r="I269" s="27"/>
    </row>
    <row r="270" spans="6:9" ht="12.75">
      <c r="F270" s="10"/>
      <c r="G270" s="11"/>
      <c r="H270" s="11"/>
      <c r="I270" s="27"/>
    </row>
    <row r="271" spans="6:9" ht="12.75">
      <c r="F271" s="12"/>
      <c r="G271" s="13"/>
      <c r="H271" s="11"/>
      <c r="I271" s="27"/>
    </row>
    <row r="272" spans="6:9" ht="12.75">
      <c r="F272" s="10"/>
      <c r="G272" s="14"/>
      <c r="H272" s="11"/>
      <c r="I272" s="27"/>
    </row>
    <row r="273" spans="6:9" ht="12.75">
      <c r="F273" s="10"/>
      <c r="G273" s="14"/>
      <c r="H273" s="11"/>
      <c r="I273" s="27"/>
    </row>
    <row r="274" spans="6:9" ht="12.75">
      <c r="F274" s="10"/>
      <c r="G274" s="14"/>
      <c r="H274" s="11"/>
      <c r="I274" s="27"/>
    </row>
    <row r="275" spans="6:9" ht="12.75">
      <c r="F275" s="10"/>
      <c r="G275" s="14"/>
      <c r="H275" s="11"/>
      <c r="I275" s="27"/>
    </row>
  </sheetData>
  <sheetProtection/>
  <printOptions gridLines="1"/>
  <pageMargins left="0.25" right="0.25" top="0.75" bottom="0.75" header="0.25" footer="0.25"/>
  <pageSetup fitToHeight="4" fitToWidth="1" horizontalDpi="600" verticalDpi="600" orientation="portrait" scale="81" r:id="rId3"/>
  <headerFooter alignWithMargins="0">
    <oddFooter>&amp;L&amp;F&amp;C&amp;D&amp;RPage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7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Rick Van Mell</cp:lastModifiedBy>
  <cp:lastPrinted>2010-07-18T20:32:24Z</cp:lastPrinted>
  <dcterms:created xsi:type="dcterms:W3CDTF">1999-06-21T18:47:10Z</dcterms:created>
  <dcterms:modified xsi:type="dcterms:W3CDTF">2010-07-18T20:48:08Z</dcterms:modified>
  <cp:category/>
  <cp:version/>
  <cp:contentType/>
  <cp:contentStatus/>
</cp:coreProperties>
</file>